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khari-so\Desktop\"/>
    </mc:Choice>
  </mc:AlternateContent>
  <bookViews>
    <workbookView xWindow="0" yWindow="0" windowWidth="21600" windowHeight="9300" firstSheet="9" activeTab="11"/>
  </bookViews>
  <sheets>
    <sheet name="جمع بندی خانه بهداشت ضمیمه" sheetId="6" r:id="rId1"/>
    <sheet name="جمع بندی خانه بهداشت غیر ضمیمه" sheetId="7" r:id="rId2"/>
    <sheet name="جمع کل روستایی" sheetId="8" r:id="rId3"/>
    <sheet name="جمع به تفکیک گروه سنی روستایی" sheetId="9" r:id="rId4"/>
    <sheet name="خانوار روستایی" sheetId="10" r:id="rId5"/>
    <sheet name="جمع بندی پایگاه سلامت ضمیمه" sheetId="1" r:id="rId6"/>
    <sheet name="جمع بندی پایگاه سلامت غیر ضمیمه" sheetId="2" r:id="rId7"/>
    <sheet name="جمع کل شهری" sheetId="3" r:id="rId8"/>
    <sheet name="جمع به تفکیک گروه سنی شهری" sheetId="4" r:id="rId9"/>
    <sheet name="خانوار شهری" sheetId="5" r:id="rId10"/>
    <sheet name="جمع به تفکیک گروه سنی شهرستان ک" sheetId="11" r:id="rId11"/>
    <sheet name="جمعیت به تفکیک ملیت، شهر، روستا" sheetId="12" r:id="rId12"/>
  </sheets>
  <externalReferences>
    <externalReference r:id="rId13"/>
    <externalReference r:id="rId1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" i="4" l="1"/>
  <c r="C139" i="4"/>
  <c r="D138" i="4"/>
  <c r="C138" i="4"/>
  <c r="D137" i="4"/>
  <c r="C137" i="4"/>
  <c r="D136" i="4"/>
  <c r="C136" i="4"/>
  <c r="D135" i="4"/>
  <c r="C135" i="4"/>
  <c r="D134" i="4"/>
  <c r="C134" i="4"/>
  <c r="D133" i="4"/>
  <c r="C133" i="4"/>
  <c r="D132" i="4"/>
  <c r="C132" i="4"/>
  <c r="D131" i="4"/>
  <c r="C131" i="4"/>
  <c r="D130" i="4"/>
  <c r="C130" i="4"/>
  <c r="D129" i="4"/>
  <c r="C129" i="4"/>
  <c r="D128" i="4"/>
  <c r="C128" i="4"/>
  <c r="D127" i="4"/>
  <c r="C127" i="4"/>
  <c r="D126" i="4"/>
  <c r="C126" i="4"/>
  <c r="D125" i="4"/>
  <c r="C125" i="4"/>
  <c r="D124" i="4"/>
  <c r="C124" i="4"/>
  <c r="D123" i="4"/>
  <c r="C123" i="4"/>
  <c r="D122" i="4"/>
  <c r="C122" i="4"/>
  <c r="D121" i="4"/>
  <c r="C121" i="4"/>
  <c r="D120" i="4"/>
  <c r="C120" i="4"/>
  <c r="D119" i="4"/>
  <c r="C119" i="4"/>
  <c r="D118" i="4"/>
  <c r="C118" i="4"/>
  <c r="D111" i="4"/>
  <c r="C111" i="4"/>
  <c r="D110" i="4"/>
  <c r="C110" i="4"/>
  <c r="D109" i="4"/>
  <c r="C109" i="4"/>
  <c r="D108" i="4"/>
  <c r="C108" i="4"/>
  <c r="D107" i="4"/>
  <c r="C107" i="4"/>
  <c r="D106" i="4"/>
  <c r="C106" i="4"/>
  <c r="D105" i="4"/>
  <c r="C105" i="4"/>
  <c r="D104" i="4"/>
  <c r="C104" i="4"/>
  <c r="D103" i="4"/>
  <c r="C103" i="4"/>
  <c r="D102" i="4"/>
  <c r="C102" i="4"/>
  <c r="D101" i="4"/>
  <c r="C101" i="4"/>
  <c r="D100" i="4"/>
  <c r="C100" i="4"/>
  <c r="D99" i="4"/>
  <c r="C99" i="4"/>
  <c r="D98" i="4"/>
  <c r="C98" i="4"/>
  <c r="D97" i="4"/>
  <c r="C97" i="4"/>
  <c r="D96" i="4"/>
  <c r="C96" i="4"/>
  <c r="D95" i="4"/>
  <c r="C95" i="4"/>
  <c r="D94" i="4"/>
  <c r="C94" i="4"/>
  <c r="D93" i="4"/>
  <c r="C93" i="4"/>
  <c r="D92" i="4"/>
  <c r="C92" i="4"/>
  <c r="D91" i="4"/>
  <c r="C91" i="4"/>
  <c r="D90" i="4"/>
  <c r="C90" i="4"/>
  <c r="D55" i="4"/>
  <c r="C55" i="4"/>
  <c r="D54" i="4"/>
  <c r="C54" i="4"/>
  <c r="D53" i="4"/>
  <c r="C53" i="4"/>
  <c r="D52" i="4"/>
  <c r="C52" i="4"/>
  <c r="D51" i="4"/>
  <c r="C51" i="4"/>
  <c r="D50" i="4"/>
  <c r="C50" i="4"/>
  <c r="D49" i="4"/>
  <c r="C49" i="4"/>
  <c r="D48" i="4"/>
  <c r="C48" i="4"/>
  <c r="D47" i="4"/>
  <c r="C47" i="4"/>
  <c r="D46" i="4"/>
  <c r="C46" i="4"/>
  <c r="D45" i="4"/>
  <c r="C45" i="4"/>
  <c r="D44" i="4"/>
  <c r="C44" i="4"/>
  <c r="D43" i="4"/>
  <c r="C43" i="4"/>
  <c r="D42" i="4"/>
  <c r="C42" i="4"/>
  <c r="D41" i="4"/>
  <c r="C41" i="4"/>
  <c r="D40" i="4"/>
  <c r="C40" i="4"/>
  <c r="D39" i="4"/>
  <c r="C39" i="4"/>
  <c r="D38" i="4"/>
  <c r="C38" i="4"/>
  <c r="D37" i="4"/>
  <c r="C37" i="4"/>
  <c r="D36" i="4"/>
  <c r="C36" i="4"/>
  <c r="D35" i="4"/>
  <c r="C35" i="4"/>
  <c r="D34" i="4"/>
  <c r="C34" i="4"/>
  <c r="D27" i="4"/>
  <c r="C27" i="4"/>
  <c r="D26" i="4"/>
  <c r="C26" i="4"/>
  <c r="D25" i="4"/>
  <c r="C25" i="4"/>
  <c r="D24" i="4"/>
  <c r="C24" i="4"/>
  <c r="D23" i="4"/>
  <c r="C23" i="4"/>
  <c r="D22" i="4"/>
  <c r="C22" i="4"/>
  <c r="D21" i="4"/>
  <c r="C21" i="4"/>
  <c r="D20" i="4"/>
  <c r="C20" i="4"/>
  <c r="D19" i="4"/>
  <c r="C19" i="4"/>
  <c r="D18" i="4"/>
  <c r="C18" i="4"/>
  <c r="D17" i="4"/>
  <c r="C17" i="4"/>
  <c r="D16" i="4"/>
  <c r="C16" i="4"/>
  <c r="D15" i="4"/>
  <c r="C15" i="4"/>
  <c r="D14" i="4"/>
  <c r="C14" i="4"/>
  <c r="D13" i="4"/>
  <c r="C13" i="4"/>
  <c r="D12" i="4"/>
  <c r="C12" i="4"/>
  <c r="D11" i="4"/>
  <c r="C11" i="4"/>
  <c r="D10" i="4"/>
  <c r="C10" i="4"/>
  <c r="D9" i="4"/>
  <c r="C9" i="4"/>
  <c r="D8" i="4"/>
  <c r="C8" i="4"/>
  <c r="D7" i="4"/>
  <c r="C7" i="4"/>
  <c r="D6" i="4"/>
  <c r="C6" i="4"/>
  <c r="D139" i="9"/>
  <c r="C139" i="9"/>
  <c r="D138" i="9"/>
  <c r="C138" i="9"/>
  <c r="D137" i="9"/>
  <c r="C137" i="9"/>
  <c r="D136" i="9"/>
  <c r="C136" i="9"/>
  <c r="D135" i="9"/>
  <c r="C135" i="9"/>
  <c r="D134" i="9"/>
  <c r="C134" i="9"/>
  <c r="D133" i="9"/>
  <c r="C133" i="9"/>
  <c r="D132" i="9"/>
  <c r="C132" i="9"/>
  <c r="D131" i="9"/>
  <c r="C131" i="9"/>
  <c r="D130" i="9"/>
  <c r="C130" i="9"/>
  <c r="D129" i="9"/>
  <c r="C129" i="9"/>
  <c r="D128" i="9"/>
  <c r="C128" i="9"/>
  <c r="D127" i="9"/>
  <c r="C127" i="9"/>
  <c r="D126" i="9"/>
  <c r="C126" i="9"/>
  <c r="D125" i="9"/>
  <c r="C125" i="9"/>
  <c r="D124" i="9"/>
  <c r="C124" i="9"/>
  <c r="D123" i="9"/>
  <c r="C123" i="9"/>
  <c r="D122" i="9"/>
  <c r="C122" i="9"/>
  <c r="D121" i="9"/>
  <c r="C121" i="9"/>
  <c r="D120" i="9"/>
  <c r="C120" i="9"/>
  <c r="D119" i="9"/>
  <c r="C119" i="9"/>
  <c r="D118" i="9"/>
  <c r="C118" i="9"/>
  <c r="D111" i="9"/>
  <c r="C111" i="9"/>
  <c r="D110" i="9"/>
  <c r="C110" i="9"/>
  <c r="D109" i="9"/>
  <c r="C109" i="9"/>
  <c r="D108" i="9"/>
  <c r="C108" i="9"/>
  <c r="D107" i="9"/>
  <c r="C107" i="9"/>
  <c r="D106" i="9"/>
  <c r="C106" i="9"/>
  <c r="D105" i="9"/>
  <c r="C105" i="9"/>
  <c r="D104" i="9"/>
  <c r="C104" i="9"/>
  <c r="D103" i="9"/>
  <c r="C103" i="9"/>
  <c r="D102" i="9"/>
  <c r="C102" i="9"/>
  <c r="D101" i="9"/>
  <c r="C101" i="9"/>
  <c r="D100" i="9"/>
  <c r="C100" i="9"/>
  <c r="D99" i="9"/>
  <c r="C99" i="9"/>
  <c r="D98" i="9"/>
  <c r="C98" i="9"/>
  <c r="D97" i="9"/>
  <c r="C97" i="9"/>
  <c r="D96" i="9"/>
  <c r="C96" i="9"/>
  <c r="D95" i="9"/>
  <c r="C95" i="9"/>
  <c r="D94" i="9"/>
  <c r="C94" i="9"/>
  <c r="D93" i="9"/>
  <c r="C93" i="9"/>
  <c r="D92" i="9"/>
  <c r="C92" i="9"/>
  <c r="D91" i="9"/>
  <c r="C91" i="9"/>
  <c r="D90" i="9"/>
  <c r="C90" i="9"/>
  <c r="D55" i="9"/>
  <c r="C55" i="9"/>
  <c r="D54" i="9"/>
  <c r="C54" i="9"/>
  <c r="D53" i="9"/>
  <c r="C53" i="9"/>
  <c r="D52" i="9"/>
  <c r="C52" i="9"/>
  <c r="D51" i="9"/>
  <c r="C51" i="9"/>
  <c r="D50" i="9"/>
  <c r="C50" i="9"/>
  <c r="D49" i="9"/>
  <c r="C49" i="9"/>
  <c r="D48" i="9"/>
  <c r="C48" i="9"/>
  <c r="D47" i="9"/>
  <c r="C47" i="9"/>
  <c r="D46" i="9"/>
  <c r="C46" i="9"/>
  <c r="D45" i="9"/>
  <c r="C45" i="9"/>
  <c r="D44" i="9"/>
  <c r="C44" i="9"/>
  <c r="D43" i="9"/>
  <c r="C43" i="9"/>
  <c r="D42" i="9"/>
  <c r="C42" i="9"/>
  <c r="D41" i="9"/>
  <c r="C41" i="9"/>
  <c r="D40" i="9"/>
  <c r="C40" i="9"/>
  <c r="D39" i="9"/>
  <c r="C39" i="9"/>
  <c r="D38" i="9"/>
  <c r="C38" i="9"/>
  <c r="D37" i="9"/>
  <c r="C37" i="9"/>
  <c r="D36" i="9"/>
  <c r="C36" i="9"/>
  <c r="D35" i="9"/>
  <c r="C35" i="9"/>
  <c r="D34" i="9"/>
  <c r="C34" i="9"/>
  <c r="D27" i="9"/>
  <c r="C27" i="9"/>
  <c r="D26" i="9"/>
  <c r="C26" i="9"/>
  <c r="D25" i="9"/>
  <c r="C25" i="9"/>
  <c r="D24" i="9"/>
  <c r="C24" i="9"/>
  <c r="D23" i="9"/>
  <c r="C23" i="9"/>
  <c r="D22" i="9"/>
  <c r="C22" i="9"/>
  <c r="D21" i="9"/>
  <c r="C21" i="9"/>
  <c r="D20" i="9"/>
  <c r="C20" i="9"/>
  <c r="D19" i="9"/>
  <c r="C19" i="9"/>
  <c r="D18" i="9"/>
  <c r="C18" i="9"/>
  <c r="D17" i="9"/>
  <c r="C17" i="9"/>
  <c r="D16" i="9"/>
  <c r="C16" i="9"/>
  <c r="D15" i="9"/>
  <c r="C15" i="9"/>
  <c r="D14" i="9"/>
  <c r="C14" i="9"/>
  <c r="D13" i="9"/>
  <c r="C13" i="9"/>
  <c r="D12" i="9"/>
  <c r="C12" i="9"/>
  <c r="D11" i="9"/>
  <c r="C11" i="9"/>
  <c r="D10" i="9"/>
  <c r="C10" i="9"/>
  <c r="D9" i="9"/>
  <c r="C9" i="9"/>
  <c r="D8" i="9"/>
  <c r="C8" i="9"/>
  <c r="D7" i="9"/>
  <c r="C7" i="9"/>
  <c r="D6" i="9"/>
  <c r="C6" i="9"/>
  <c r="D18" i="5" l="1"/>
  <c r="D15" i="5"/>
  <c r="D12" i="5"/>
  <c r="D9" i="5"/>
  <c r="D6" i="5"/>
  <c r="D3" i="5"/>
  <c r="D11" i="10" l="1"/>
  <c r="D16" i="10" s="1"/>
  <c r="D8" i="10"/>
  <c r="D4" i="10"/>
  <c r="K44" i="7"/>
  <c r="J44" i="7"/>
  <c r="M44" i="7" s="1"/>
  <c r="I44" i="7"/>
  <c r="L44" i="7" s="1"/>
  <c r="N44" i="7" s="1"/>
  <c r="G44" i="7"/>
  <c r="F44" i="7"/>
  <c r="H44" i="7" s="1"/>
  <c r="D44" i="7"/>
  <c r="C44" i="7"/>
  <c r="E44" i="7" s="1"/>
  <c r="K43" i="7"/>
  <c r="J43" i="7"/>
  <c r="M43" i="7" s="1"/>
  <c r="I43" i="7"/>
  <c r="L43" i="7" s="1"/>
  <c r="N43" i="7" s="1"/>
  <c r="G43" i="7"/>
  <c r="F43" i="7"/>
  <c r="H43" i="7" s="1"/>
  <c r="D43" i="7"/>
  <c r="C43" i="7"/>
  <c r="E43" i="7" s="1"/>
  <c r="K42" i="7"/>
  <c r="J42" i="7"/>
  <c r="M42" i="7" s="1"/>
  <c r="I42" i="7"/>
  <c r="L42" i="7" s="1"/>
  <c r="G42" i="7"/>
  <c r="F42" i="7"/>
  <c r="H42" i="7" s="1"/>
  <c r="D42" i="7"/>
  <c r="C42" i="7"/>
  <c r="E42" i="7" s="1"/>
  <c r="K41" i="7"/>
  <c r="J41" i="7"/>
  <c r="I41" i="7"/>
  <c r="L41" i="7" s="1"/>
  <c r="N41" i="7" s="1"/>
  <c r="G41" i="7"/>
  <c r="M41" i="7" s="1"/>
  <c r="F41" i="7"/>
  <c r="H41" i="7" s="1"/>
  <c r="D41" i="7"/>
  <c r="C41" i="7"/>
  <c r="E41" i="7" s="1"/>
  <c r="K40" i="7"/>
  <c r="J40" i="7"/>
  <c r="I40" i="7"/>
  <c r="L40" i="7" s="1"/>
  <c r="G40" i="7"/>
  <c r="M40" i="7" s="1"/>
  <c r="F40" i="7"/>
  <c r="H40" i="7" s="1"/>
  <c r="D40" i="7"/>
  <c r="C40" i="7"/>
  <c r="E40" i="7" s="1"/>
  <c r="K39" i="7"/>
  <c r="J39" i="7"/>
  <c r="I39" i="7"/>
  <c r="L39" i="7" s="1"/>
  <c r="G39" i="7"/>
  <c r="M39" i="7" s="1"/>
  <c r="F39" i="7"/>
  <c r="H39" i="7" s="1"/>
  <c r="D39" i="7"/>
  <c r="C39" i="7"/>
  <c r="E39" i="7" s="1"/>
  <c r="K38" i="7"/>
  <c r="J38" i="7"/>
  <c r="I38" i="7"/>
  <c r="L38" i="7" s="1"/>
  <c r="G38" i="7"/>
  <c r="M38" i="7" s="1"/>
  <c r="F38" i="7"/>
  <c r="H38" i="7" s="1"/>
  <c r="D38" i="7"/>
  <c r="C38" i="7"/>
  <c r="E38" i="7" s="1"/>
  <c r="K37" i="7"/>
  <c r="K45" i="7" s="1"/>
  <c r="J37" i="7"/>
  <c r="J45" i="7" s="1"/>
  <c r="I37" i="7"/>
  <c r="I45" i="7" s="1"/>
  <c r="G37" i="7"/>
  <c r="M37" i="7" s="1"/>
  <c r="F37" i="7"/>
  <c r="F45" i="7" s="1"/>
  <c r="D37" i="7"/>
  <c r="D45" i="7" s="1"/>
  <c r="C37" i="7"/>
  <c r="C45" i="7" s="1"/>
  <c r="E45" i="7" s="1"/>
  <c r="J30" i="7"/>
  <c r="J53" i="7" s="1"/>
  <c r="I30" i="7"/>
  <c r="I53" i="7" s="1"/>
  <c r="G30" i="7"/>
  <c r="G53" i="7" s="1"/>
  <c r="F30" i="7"/>
  <c r="F53" i="7" s="1"/>
  <c r="H53" i="7" s="1"/>
  <c r="D30" i="7"/>
  <c r="D53" i="7" s="1"/>
  <c r="C30" i="7"/>
  <c r="E30" i="7" s="1"/>
  <c r="M29" i="7"/>
  <c r="L29" i="7"/>
  <c r="N29" i="7" s="1"/>
  <c r="K29" i="7"/>
  <c r="H29" i="7"/>
  <c r="E29" i="7"/>
  <c r="M28" i="7"/>
  <c r="L28" i="7"/>
  <c r="N28" i="7" s="1"/>
  <c r="K28" i="7"/>
  <c r="H28" i="7"/>
  <c r="E28" i="7"/>
  <c r="M27" i="7"/>
  <c r="L27" i="7"/>
  <c r="N27" i="7" s="1"/>
  <c r="K27" i="7"/>
  <c r="H27" i="7"/>
  <c r="E27" i="7"/>
  <c r="M26" i="7"/>
  <c r="L26" i="7"/>
  <c r="N26" i="7" s="1"/>
  <c r="K26" i="7"/>
  <c r="H26" i="7"/>
  <c r="E26" i="7"/>
  <c r="M25" i="7"/>
  <c r="L25" i="7"/>
  <c r="N25" i="7" s="1"/>
  <c r="K25" i="7"/>
  <c r="H25" i="7"/>
  <c r="E25" i="7"/>
  <c r="M24" i="7"/>
  <c r="L24" i="7"/>
  <c r="N24" i="7" s="1"/>
  <c r="K24" i="7"/>
  <c r="H24" i="7"/>
  <c r="E24" i="7"/>
  <c r="M23" i="7"/>
  <c r="L23" i="7"/>
  <c r="N23" i="7" s="1"/>
  <c r="K23" i="7"/>
  <c r="K30" i="7" s="1"/>
  <c r="H23" i="7"/>
  <c r="E23" i="7"/>
  <c r="M22" i="7"/>
  <c r="M30" i="7" s="1"/>
  <c r="L22" i="7"/>
  <c r="L30" i="7" s="1"/>
  <c r="K22" i="7"/>
  <c r="H22" i="7"/>
  <c r="E22" i="7"/>
  <c r="J15" i="7"/>
  <c r="J52" i="7" s="1"/>
  <c r="I15" i="7"/>
  <c r="I52" i="7" s="1"/>
  <c r="G15" i="7"/>
  <c r="G52" i="7" s="1"/>
  <c r="F15" i="7"/>
  <c r="F52" i="7" s="1"/>
  <c r="D15" i="7"/>
  <c r="D52" i="7" s="1"/>
  <c r="D54" i="7" s="1"/>
  <c r="C15" i="7"/>
  <c r="C52" i="7" s="1"/>
  <c r="M14" i="7"/>
  <c r="L14" i="7"/>
  <c r="N14" i="7" s="1"/>
  <c r="H14" i="7"/>
  <c r="E14" i="7"/>
  <c r="M13" i="7"/>
  <c r="L13" i="7"/>
  <c r="N13" i="7" s="1"/>
  <c r="H13" i="7"/>
  <c r="E13" i="7"/>
  <c r="M12" i="7"/>
  <c r="L12" i="7"/>
  <c r="N12" i="7" s="1"/>
  <c r="K12" i="7"/>
  <c r="H12" i="7"/>
  <c r="E12" i="7"/>
  <c r="M11" i="7"/>
  <c r="N11" i="7" s="1"/>
  <c r="L11" i="7"/>
  <c r="K11" i="7"/>
  <c r="H11" i="7"/>
  <c r="E11" i="7"/>
  <c r="M10" i="7"/>
  <c r="L10" i="7"/>
  <c r="N10" i="7" s="1"/>
  <c r="K10" i="7"/>
  <c r="H10" i="7"/>
  <c r="E10" i="7"/>
  <c r="M9" i="7"/>
  <c r="L9" i="7"/>
  <c r="N9" i="7" s="1"/>
  <c r="K9" i="7"/>
  <c r="H9" i="7"/>
  <c r="E9" i="7"/>
  <c r="M8" i="7"/>
  <c r="L8" i="7"/>
  <c r="N8" i="7" s="1"/>
  <c r="K8" i="7"/>
  <c r="H8" i="7"/>
  <c r="E8" i="7"/>
  <c r="M7" i="7"/>
  <c r="M15" i="7" s="1"/>
  <c r="L7" i="7"/>
  <c r="N7" i="7" s="1"/>
  <c r="K7" i="7"/>
  <c r="K15" i="7" s="1"/>
  <c r="H7" i="7"/>
  <c r="H15" i="7" s="1"/>
  <c r="E7" i="7"/>
  <c r="E15" i="7" s="1"/>
  <c r="J15" i="6"/>
  <c r="J16" i="6" s="1"/>
  <c r="J24" i="6" s="1"/>
  <c r="I15" i="6"/>
  <c r="I16" i="6" s="1"/>
  <c r="I24" i="6" s="1"/>
  <c r="G15" i="6"/>
  <c r="G16" i="6" s="1"/>
  <c r="G24" i="6" s="1"/>
  <c r="F15" i="6"/>
  <c r="F16" i="6" s="1"/>
  <c r="D15" i="6"/>
  <c r="D16" i="6" s="1"/>
  <c r="D24" i="6" s="1"/>
  <c r="C15" i="6"/>
  <c r="E15" i="6" s="1"/>
  <c r="J7" i="6"/>
  <c r="J8" i="6" s="1"/>
  <c r="J23" i="6" s="1"/>
  <c r="I7" i="6"/>
  <c r="I8" i="6" s="1"/>
  <c r="I23" i="6" s="1"/>
  <c r="G7" i="6"/>
  <c r="G8" i="6" s="1"/>
  <c r="G23" i="6" s="1"/>
  <c r="F7" i="6"/>
  <c r="F8" i="6" s="1"/>
  <c r="F23" i="6" s="1"/>
  <c r="D7" i="6"/>
  <c r="D8" i="6" s="1"/>
  <c r="D23" i="6" s="1"/>
  <c r="C7" i="6"/>
  <c r="C8" i="6" s="1"/>
  <c r="C23" i="6" s="1"/>
  <c r="K15" i="6" l="1"/>
  <c r="K16" i="6" s="1"/>
  <c r="K7" i="6"/>
  <c r="K8" i="6" s="1"/>
  <c r="K52" i="7"/>
  <c r="I54" i="7"/>
  <c r="L52" i="7"/>
  <c r="N15" i="7"/>
  <c r="J54" i="7"/>
  <c r="M52" i="7"/>
  <c r="M54" i="7" s="1"/>
  <c r="F54" i="7"/>
  <c r="H52" i="7"/>
  <c r="H54" i="7" s="1"/>
  <c r="K53" i="7"/>
  <c r="H45" i="7"/>
  <c r="N39" i="7"/>
  <c r="E52" i="7"/>
  <c r="N40" i="7"/>
  <c r="G54" i="7"/>
  <c r="M53" i="7"/>
  <c r="M45" i="7"/>
  <c r="N38" i="7"/>
  <c r="N42" i="7"/>
  <c r="G45" i="7"/>
  <c r="C53" i="7"/>
  <c r="E53" i="7" s="1"/>
  <c r="L15" i="7"/>
  <c r="N22" i="7"/>
  <c r="N30" i="7" s="1"/>
  <c r="H30" i="7"/>
  <c r="H37" i="7"/>
  <c r="L37" i="7"/>
  <c r="E37" i="7"/>
  <c r="H23" i="6"/>
  <c r="G25" i="6"/>
  <c r="K24" i="6"/>
  <c r="M24" i="6"/>
  <c r="E23" i="6"/>
  <c r="I25" i="6"/>
  <c r="L23" i="6"/>
  <c r="K23" i="6"/>
  <c r="D25" i="6"/>
  <c r="J25" i="6"/>
  <c r="M23" i="6"/>
  <c r="F24" i="6"/>
  <c r="H24" i="6" s="1"/>
  <c r="H16" i="6"/>
  <c r="H7" i="6"/>
  <c r="H8" i="6" s="1"/>
  <c r="L7" i="6"/>
  <c r="H15" i="6"/>
  <c r="L15" i="6"/>
  <c r="C16" i="6"/>
  <c r="E7" i="6"/>
  <c r="E8" i="6" s="1"/>
  <c r="M7" i="6"/>
  <c r="M8" i="6" s="1"/>
  <c r="M15" i="6"/>
  <c r="M16" i="6" s="1"/>
  <c r="M25" i="6" l="1"/>
  <c r="N37" i="7"/>
  <c r="N45" i="7" s="1"/>
  <c r="L45" i="7"/>
  <c r="N52" i="7"/>
  <c r="N54" i="7" s="1"/>
  <c r="L54" i="7"/>
  <c r="E54" i="7"/>
  <c r="L53" i="7"/>
  <c r="N53" i="7" s="1"/>
  <c r="C54" i="7"/>
  <c r="K54" i="7"/>
  <c r="K25" i="6"/>
  <c r="N7" i="6"/>
  <c r="N8" i="6" s="1"/>
  <c r="L8" i="6"/>
  <c r="N23" i="6"/>
  <c r="H25" i="6"/>
  <c r="N15" i="6"/>
  <c r="N16" i="6" s="1"/>
  <c r="L16" i="6"/>
  <c r="E16" i="6"/>
  <c r="C24" i="6"/>
  <c r="L24" i="6"/>
  <c r="N24" i="6" s="1"/>
  <c r="F25" i="6"/>
  <c r="N25" i="6" l="1"/>
  <c r="E24" i="6"/>
  <c r="E25" i="6" s="1"/>
  <c r="C25" i="6"/>
  <c r="L25" i="6"/>
  <c r="C13" i="2" l="1"/>
  <c r="H23" i="12" l="1"/>
  <c r="I23" i="12"/>
  <c r="I22" i="12"/>
  <c r="H22" i="12"/>
  <c r="H24" i="12" s="1"/>
  <c r="B23" i="12"/>
  <c r="C23" i="12"/>
  <c r="C22" i="12"/>
  <c r="B22" i="12"/>
  <c r="D22" i="12" s="1"/>
  <c r="J23" i="12"/>
  <c r="I16" i="12"/>
  <c r="H16" i="12"/>
  <c r="F16" i="12"/>
  <c r="E16" i="12"/>
  <c r="C16" i="12"/>
  <c r="B16" i="12"/>
  <c r="L15" i="12"/>
  <c r="K15" i="12"/>
  <c r="J15" i="12"/>
  <c r="G15" i="12"/>
  <c r="D15" i="12"/>
  <c r="L14" i="12"/>
  <c r="K14" i="12"/>
  <c r="J14" i="12"/>
  <c r="G14" i="12"/>
  <c r="G16" i="12" s="1"/>
  <c r="D14" i="12"/>
  <c r="K7" i="12"/>
  <c r="E23" i="12" s="1"/>
  <c r="L7" i="12"/>
  <c r="F23" i="12" s="1"/>
  <c r="K6" i="12"/>
  <c r="E22" i="12" s="1"/>
  <c r="D7" i="12"/>
  <c r="F8" i="12"/>
  <c r="E8" i="12"/>
  <c r="C8" i="12"/>
  <c r="B8" i="12"/>
  <c r="I203" i="11"/>
  <c r="J203" i="11"/>
  <c r="I204" i="11"/>
  <c r="J204" i="11"/>
  <c r="I205" i="11"/>
  <c r="J205" i="11"/>
  <c r="K205" i="11" s="1"/>
  <c r="I206" i="11"/>
  <c r="J206" i="11"/>
  <c r="I207" i="11"/>
  <c r="J207" i="11"/>
  <c r="K207" i="11" s="1"/>
  <c r="I208" i="11"/>
  <c r="J208" i="11"/>
  <c r="I209" i="11"/>
  <c r="J209" i="11"/>
  <c r="K209" i="11" s="1"/>
  <c r="I210" i="11"/>
  <c r="J210" i="11"/>
  <c r="I211" i="11"/>
  <c r="J211" i="11"/>
  <c r="K211" i="11" s="1"/>
  <c r="I212" i="11"/>
  <c r="J212" i="11"/>
  <c r="I213" i="11"/>
  <c r="J213" i="11"/>
  <c r="K213" i="11" s="1"/>
  <c r="I214" i="11"/>
  <c r="J214" i="11"/>
  <c r="I215" i="11"/>
  <c r="J215" i="11"/>
  <c r="K215" i="11" s="1"/>
  <c r="I216" i="11"/>
  <c r="J216" i="11"/>
  <c r="I217" i="11"/>
  <c r="J217" i="11"/>
  <c r="K217" i="11" s="1"/>
  <c r="I218" i="11"/>
  <c r="J218" i="11"/>
  <c r="I219" i="11"/>
  <c r="J219" i="11"/>
  <c r="K219" i="11" s="1"/>
  <c r="I220" i="11"/>
  <c r="J220" i="11"/>
  <c r="I221" i="11"/>
  <c r="J221" i="11"/>
  <c r="K221" i="11" s="1"/>
  <c r="I222" i="11"/>
  <c r="J222" i="11"/>
  <c r="I223" i="11"/>
  <c r="J223" i="11"/>
  <c r="K223" i="11" s="1"/>
  <c r="J202" i="11"/>
  <c r="I202" i="11"/>
  <c r="C203" i="11"/>
  <c r="D203" i="11"/>
  <c r="E203" i="11" s="1"/>
  <c r="C204" i="11"/>
  <c r="D204" i="11"/>
  <c r="C205" i="11"/>
  <c r="D205" i="11"/>
  <c r="C206" i="11"/>
  <c r="E206" i="11" s="1"/>
  <c r="D206" i="11"/>
  <c r="C207" i="11"/>
  <c r="D207" i="11"/>
  <c r="C208" i="11"/>
  <c r="D208" i="11"/>
  <c r="C209" i="11"/>
  <c r="D209" i="11"/>
  <c r="C210" i="11"/>
  <c r="E210" i="11" s="1"/>
  <c r="D210" i="11"/>
  <c r="C211" i="11"/>
  <c r="D211" i="11"/>
  <c r="E211" i="11" s="1"/>
  <c r="C212" i="11"/>
  <c r="D212" i="11"/>
  <c r="C213" i="11"/>
  <c r="D213" i="11"/>
  <c r="C214" i="11"/>
  <c r="E214" i="11" s="1"/>
  <c r="D214" i="11"/>
  <c r="C215" i="11"/>
  <c r="D215" i="11"/>
  <c r="C216" i="11"/>
  <c r="D216" i="11"/>
  <c r="C217" i="11"/>
  <c r="D217" i="11"/>
  <c r="C218" i="11"/>
  <c r="E218" i="11" s="1"/>
  <c r="D218" i="11"/>
  <c r="C219" i="11"/>
  <c r="D219" i="11"/>
  <c r="E219" i="11" s="1"/>
  <c r="C220" i="11"/>
  <c r="D220" i="11"/>
  <c r="C221" i="11"/>
  <c r="D221" i="11"/>
  <c r="C222" i="11"/>
  <c r="E222" i="11" s="1"/>
  <c r="D222" i="11"/>
  <c r="C223" i="11"/>
  <c r="D223" i="11"/>
  <c r="D202" i="11"/>
  <c r="D224" i="11" s="1"/>
  <c r="C202" i="11"/>
  <c r="I175" i="11"/>
  <c r="J175" i="11"/>
  <c r="I176" i="11"/>
  <c r="J176" i="11"/>
  <c r="J232" i="11" s="1"/>
  <c r="I177" i="11"/>
  <c r="I233" i="11" s="1"/>
  <c r="J177" i="11"/>
  <c r="I178" i="11"/>
  <c r="J178" i="11"/>
  <c r="J234" i="11" s="1"/>
  <c r="I179" i="11"/>
  <c r="I235" i="11" s="1"/>
  <c r="J179" i="11"/>
  <c r="I180" i="11"/>
  <c r="J180" i="11"/>
  <c r="J236" i="11" s="1"/>
  <c r="I181" i="11"/>
  <c r="J181" i="11"/>
  <c r="I182" i="11"/>
  <c r="J182" i="11"/>
  <c r="J238" i="11" s="1"/>
  <c r="I183" i="11"/>
  <c r="I239" i="11" s="1"/>
  <c r="J183" i="11"/>
  <c r="I184" i="11"/>
  <c r="J184" i="11"/>
  <c r="J240" i="11" s="1"/>
  <c r="I185" i="11"/>
  <c r="I241" i="11" s="1"/>
  <c r="J185" i="11"/>
  <c r="I186" i="11"/>
  <c r="J186" i="11"/>
  <c r="J242" i="11" s="1"/>
  <c r="I187" i="11"/>
  <c r="I243" i="11" s="1"/>
  <c r="J187" i="11"/>
  <c r="I188" i="11"/>
  <c r="J188" i="11"/>
  <c r="I189" i="11"/>
  <c r="J189" i="11"/>
  <c r="I190" i="11"/>
  <c r="J190" i="11"/>
  <c r="I191" i="11"/>
  <c r="I247" i="11" s="1"/>
  <c r="J191" i="11"/>
  <c r="I192" i="11"/>
  <c r="J192" i="11"/>
  <c r="J248" i="11" s="1"/>
  <c r="I193" i="11"/>
  <c r="I249" i="11" s="1"/>
  <c r="J193" i="11"/>
  <c r="I194" i="11"/>
  <c r="J194" i="11"/>
  <c r="J250" i="11" s="1"/>
  <c r="I195" i="11"/>
  <c r="I251" i="11" s="1"/>
  <c r="J195" i="11"/>
  <c r="J174" i="11"/>
  <c r="I174" i="11"/>
  <c r="I230" i="11" s="1"/>
  <c r="D195" i="11"/>
  <c r="C195" i="11"/>
  <c r="D194" i="11"/>
  <c r="D250" i="11" s="1"/>
  <c r="C194" i="11"/>
  <c r="D193" i="11"/>
  <c r="C193" i="11"/>
  <c r="D192" i="11"/>
  <c r="D248" i="11" s="1"/>
  <c r="C192" i="11"/>
  <c r="D191" i="11"/>
  <c r="C191" i="11"/>
  <c r="D190" i="11"/>
  <c r="D246" i="11" s="1"/>
  <c r="C190" i="11"/>
  <c r="D189" i="11"/>
  <c r="C189" i="11"/>
  <c r="E189" i="11" s="1"/>
  <c r="D188" i="11"/>
  <c r="D244" i="11" s="1"/>
  <c r="C188" i="11"/>
  <c r="D187" i="11"/>
  <c r="C187" i="11"/>
  <c r="D186" i="11"/>
  <c r="D242" i="11" s="1"/>
  <c r="C186" i="11"/>
  <c r="D185" i="11"/>
  <c r="C185" i="11"/>
  <c r="D184" i="11"/>
  <c r="D240" i="11" s="1"/>
  <c r="C184" i="11"/>
  <c r="D183" i="11"/>
  <c r="C183" i="11"/>
  <c r="D182" i="11"/>
  <c r="D238" i="11" s="1"/>
  <c r="C182" i="11"/>
  <c r="D181" i="11"/>
  <c r="C181" i="11"/>
  <c r="D180" i="11"/>
  <c r="D236" i="11" s="1"/>
  <c r="C180" i="11"/>
  <c r="D179" i="11"/>
  <c r="C179" i="11"/>
  <c r="D178" i="11"/>
  <c r="D234" i="11" s="1"/>
  <c r="C178" i="11"/>
  <c r="D177" i="11"/>
  <c r="C177" i="11"/>
  <c r="D176" i="11"/>
  <c r="D232" i="11" s="1"/>
  <c r="C176" i="11"/>
  <c r="D175" i="11"/>
  <c r="C175" i="11"/>
  <c r="D174" i="11"/>
  <c r="C174" i="11"/>
  <c r="C230" i="11" s="1"/>
  <c r="I147" i="11"/>
  <c r="J147" i="11"/>
  <c r="I148" i="11"/>
  <c r="J148" i="11"/>
  <c r="I149" i="11"/>
  <c r="J149" i="11"/>
  <c r="I150" i="11"/>
  <c r="J150" i="11"/>
  <c r="I151" i="11"/>
  <c r="J151" i="11"/>
  <c r="I152" i="11"/>
  <c r="J152" i="11"/>
  <c r="I153" i="11"/>
  <c r="J153" i="11"/>
  <c r="I154" i="11"/>
  <c r="J154" i="11"/>
  <c r="I155" i="11"/>
  <c r="J155" i="11"/>
  <c r="I156" i="11"/>
  <c r="J156" i="11"/>
  <c r="I157" i="11"/>
  <c r="J157" i="11"/>
  <c r="I158" i="11"/>
  <c r="J158" i="11"/>
  <c r="I159" i="11"/>
  <c r="J159" i="11"/>
  <c r="I160" i="11"/>
  <c r="J160" i="11"/>
  <c r="I161" i="11"/>
  <c r="J161" i="11"/>
  <c r="I162" i="11"/>
  <c r="J162" i="11"/>
  <c r="I163" i="11"/>
  <c r="J163" i="11"/>
  <c r="I164" i="11"/>
  <c r="J164" i="11"/>
  <c r="I165" i="11"/>
  <c r="J165" i="11"/>
  <c r="I166" i="11"/>
  <c r="J166" i="11"/>
  <c r="I167" i="11"/>
  <c r="J167" i="11"/>
  <c r="J146" i="11"/>
  <c r="I146" i="11"/>
  <c r="F147" i="11"/>
  <c r="H147" i="11" s="1"/>
  <c r="G147" i="11"/>
  <c r="F148" i="11"/>
  <c r="G148" i="11"/>
  <c r="F149" i="11"/>
  <c r="G149" i="11"/>
  <c r="F150" i="11"/>
  <c r="G150" i="11"/>
  <c r="F151" i="11"/>
  <c r="H151" i="11" s="1"/>
  <c r="G151" i="11"/>
  <c r="F152" i="11"/>
  <c r="G152" i="11"/>
  <c r="F153" i="11"/>
  <c r="G153" i="11"/>
  <c r="F154" i="11"/>
  <c r="G154" i="11"/>
  <c r="F155" i="11"/>
  <c r="H155" i="11" s="1"/>
  <c r="G155" i="11"/>
  <c r="F156" i="11"/>
  <c r="G156" i="11"/>
  <c r="F157" i="11"/>
  <c r="G157" i="11"/>
  <c r="F158" i="11"/>
  <c r="G158" i="11"/>
  <c r="F159" i="11"/>
  <c r="H159" i="11" s="1"/>
  <c r="G159" i="11"/>
  <c r="F160" i="11"/>
  <c r="G160" i="11"/>
  <c r="F161" i="11"/>
  <c r="G161" i="11"/>
  <c r="H161" i="11" s="1"/>
  <c r="F162" i="11"/>
  <c r="H162" i="11" s="1"/>
  <c r="G162" i="11"/>
  <c r="F163" i="11"/>
  <c r="G163" i="11"/>
  <c r="F164" i="11"/>
  <c r="G164" i="11"/>
  <c r="F165" i="11"/>
  <c r="H165" i="11" s="1"/>
  <c r="G165" i="11"/>
  <c r="F166" i="11"/>
  <c r="G166" i="11"/>
  <c r="F167" i="11"/>
  <c r="G167" i="11"/>
  <c r="G146" i="11"/>
  <c r="F146" i="11"/>
  <c r="C147" i="11"/>
  <c r="L147" i="11" s="1"/>
  <c r="D147" i="11"/>
  <c r="C148" i="11"/>
  <c r="L148" i="11" s="1"/>
  <c r="D148" i="11"/>
  <c r="C149" i="11"/>
  <c r="L149" i="11" s="1"/>
  <c r="D149" i="11"/>
  <c r="M149" i="11" s="1"/>
  <c r="C150" i="11"/>
  <c r="L150" i="11" s="1"/>
  <c r="D150" i="11"/>
  <c r="C151" i="11"/>
  <c r="L151" i="11" s="1"/>
  <c r="D151" i="11"/>
  <c r="M151" i="11" s="1"/>
  <c r="C152" i="11"/>
  <c r="L152" i="11" s="1"/>
  <c r="D152" i="11"/>
  <c r="C153" i="11"/>
  <c r="L153" i="11" s="1"/>
  <c r="D153" i="11"/>
  <c r="M153" i="11" s="1"/>
  <c r="C154" i="11"/>
  <c r="D154" i="11"/>
  <c r="C155" i="11"/>
  <c r="L155" i="11" s="1"/>
  <c r="D155" i="11"/>
  <c r="M155" i="11" s="1"/>
  <c r="C156" i="11"/>
  <c r="L156" i="11" s="1"/>
  <c r="D156" i="11"/>
  <c r="C157" i="11"/>
  <c r="L157" i="11" s="1"/>
  <c r="D157" i="11"/>
  <c r="M157" i="11" s="1"/>
  <c r="C158" i="11"/>
  <c r="L158" i="11" s="1"/>
  <c r="D158" i="11"/>
  <c r="C159" i="11"/>
  <c r="L159" i="11" s="1"/>
  <c r="D159" i="11"/>
  <c r="M159" i="11" s="1"/>
  <c r="C160" i="11"/>
  <c r="L160" i="11" s="1"/>
  <c r="D160" i="11"/>
  <c r="C161" i="11"/>
  <c r="L161" i="11" s="1"/>
  <c r="D161" i="11"/>
  <c r="M161" i="11" s="1"/>
  <c r="C162" i="11"/>
  <c r="L162" i="11" s="1"/>
  <c r="D162" i="11"/>
  <c r="C163" i="11"/>
  <c r="L163" i="11" s="1"/>
  <c r="D163" i="11"/>
  <c r="M163" i="11" s="1"/>
  <c r="C164" i="11"/>
  <c r="L164" i="11" s="1"/>
  <c r="D164" i="11"/>
  <c r="C165" i="11"/>
  <c r="L165" i="11" s="1"/>
  <c r="D165" i="11"/>
  <c r="M165" i="11" s="1"/>
  <c r="C166" i="11"/>
  <c r="L166" i="11" s="1"/>
  <c r="D166" i="11"/>
  <c r="C167" i="11"/>
  <c r="L167" i="11" s="1"/>
  <c r="D167" i="11"/>
  <c r="M167" i="11" s="1"/>
  <c r="D146" i="11"/>
  <c r="M146" i="11" s="1"/>
  <c r="C146" i="11"/>
  <c r="F168" i="11"/>
  <c r="H167" i="11"/>
  <c r="H166" i="11"/>
  <c r="H164" i="11"/>
  <c r="H163" i="11"/>
  <c r="H160" i="11"/>
  <c r="E160" i="11"/>
  <c r="H158" i="11"/>
  <c r="H157" i="11"/>
  <c r="H156" i="11"/>
  <c r="H154" i="11"/>
  <c r="H153" i="11"/>
  <c r="H152" i="11"/>
  <c r="H150" i="11"/>
  <c r="H149" i="11"/>
  <c r="H148" i="11"/>
  <c r="H146" i="11"/>
  <c r="K139" i="11"/>
  <c r="K137" i="11"/>
  <c r="K135" i="11"/>
  <c r="K133" i="11"/>
  <c r="K131" i="11"/>
  <c r="K129" i="11"/>
  <c r="K127" i="11"/>
  <c r="K125" i="11"/>
  <c r="K123" i="11"/>
  <c r="K121" i="11"/>
  <c r="K119" i="11"/>
  <c r="E139" i="11"/>
  <c r="L138" i="11"/>
  <c r="E137" i="11"/>
  <c r="L136" i="11"/>
  <c r="E135" i="11"/>
  <c r="L134" i="11"/>
  <c r="E133" i="11"/>
  <c r="L132" i="11"/>
  <c r="E131" i="11"/>
  <c r="L130" i="11"/>
  <c r="E129" i="11"/>
  <c r="L128" i="11"/>
  <c r="E127" i="11"/>
  <c r="L126" i="11"/>
  <c r="E125" i="11"/>
  <c r="L124" i="11"/>
  <c r="E123" i="11"/>
  <c r="L122" i="11"/>
  <c r="E121" i="11"/>
  <c r="L120" i="11"/>
  <c r="E119" i="11"/>
  <c r="L118" i="11"/>
  <c r="J140" i="11"/>
  <c r="I140" i="11"/>
  <c r="G140" i="11"/>
  <c r="F140" i="11"/>
  <c r="D140" i="11"/>
  <c r="C140" i="11"/>
  <c r="M139" i="11"/>
  <c r="L139" i="11"/>
  <c r="H139" i="11"/>
  <c r="M138" i="11"/>
  <c r="K138" i="11"/>
  <c r="H138" i="11"/>
  <c r="E138" i="11"/>
  <c r="M137" i="11"/>
  <c r="L137" i="11"/>
  <c r="H137" i="11"/>
  <c r="M136" i="11"/>
  <c r="K136" i="11"/>
  <c r="H136" i="11"/>
  <c r="E136" i="11"/>
  <c r="M135" i="11"/>
  <c r="L135" i="11"/>
  <c r="H135" i="11"/>
  <c r="M134" i="11"/>
  <c r="K134" i="11"/>
  <c r="H134" i="11"/>
  <c r="E134" i="11"/>
  <c r="M133" i="11"/>
  <c r="L133" i="11"/>
  <c r="H133" i="11"/>
  <c r="M132" i="11"/>
  <c r="K132" i="11"/>
  <c r="H132" i="11"/>
  <c r="E132" i="11"/>
  <c r="M131" i="11"/>
  <c r="L131" i="11"/>
  <c r="H131" i="11"/>
  <c r="M130" i="11"/>
  <c r="K130" i="11"/>
  <c r="H130" i="11"/>
  <c r="E130" i="11"/>
  <c r="M129" i="11"/>
  <c r="L129" i="11"/>
  <c r="H129" i="11"/>
  <c r="M128" i="11"/>
  <c r="K128" i="11"/>
  <c r="H128" i="11"/>
  <c r="E128" i="11"/>
  <c r="M127" i="11"/>
  <c r="L127" i="11"/>
  <c r="H127" i="11"/>
  <c r="M126" i="11"/>
  <c r="K126" i="11"/>
  <c r="H126" i="11"/>
  <c r="E126" i="11"/>
  <c r="M125" i="11"/>
  <c r="L125" i="11"/>
  <c r="H125" i="11"/>
  <c r="M124" i="11"/>
  <c r="K124" i="11"/>
  <c r="H124" i="11"/>
  <c r="E124" i="11"/>
  <c r="M123" i="11"/>
  <c r="L123" i="11"/>
  <c r="H123" i="11"/>
  <c r="M122" i="11"/>
  <c r="K122" i="11"/>
  <c r="H122" i="11"/>
  <c r="E122" i="11"/>
  <c r="M121" i="11"/>
  <c r="L121" i="11"/>
  <c r="H121" i="11"/>
  <c r="M120" i="11"/>
  <c r="K120" i="11"/>
  <c r="H120" i="11"/>
  <c r="E120" i="11"/>
  <c r="M119" i="11"/>
  <c r="L119" i="11"/>
  <c r="H119" i="11"/>
  <c r="M118" i="11"/>
  <c r="K118" i="11"/>
  <c r="H118" i="11"/>
  <c r="E118" i="11"/>
  <c r="L111" i="11"/>
  <c r="K109" i="11"/>
  <c r="K108" i="11"/>
  <c r="L106" i="11"/>
  <c r="K103" i="11"/>
  <c r="K101" i="11"/>
  <c r="K100" i="11"/>
  <c r="L98" i="11"/>
  <c r="K95" i="11"/>
  <c r="K93" i="11"/>
  <c r="K92" i="11"/>
  <c r="L110" i="11"/>
  <c r="E109" i="11"/>
  <c r="E108" i="11"/>
  <c r="E105" i="11"/>
  <c r="E104" i="11"/>
  <c r="L102" i="11"/>
  <c r="E101" i="11"/>
  <c r="E100" i="11"/>
  <c r="E97" i="11"/>
  <c r="E96" i="11"/>
  <c r="L94" i="11"/>
  <c r="E93" i="11"/>
  <c r="E92" i="11"/>
  <c r="M111" i="11"/>
  <c r="E111" i="11"/>
  <c r="K110" i="11"/>
  <c r="M110" i="11"/>
  <c r="E110" i="11"/>
  <c r="M109" i="11"/>
  <c r="M108" i="11"/>
  <c r="K107" i="11"/>
  <c r="M107" i="11"/>
  <c r="E107" i="11"/>
  <c r="M106" i="11"/>
  <c r="E106" i="11"/>
  <c r="K105" i="11"/>
  <c r="M105" i="11"/>
  <c r="K104" i="11"/>
  <c r="M104" i="11"/>
  <c r="L104" i="11"/>
  <c r="M103" i="11"/>
  <c r="E103" i="11"/>
  <c r="K102" i="11"/>
  <c r="M102" i="11"/>
  <c r="E102" i="11"/>
  <c r="M101" i="11"/>
  <c r="M100" i="11"/>
  <c r="K99" i="11"/>
  <c r="M99" i="11"/>
  <c r="E99" i="11"/>
  <c r="M98" i="11"/>
  <c r="E98" i="11"/>
  <c r="K97" i="11"/>
  <c r="M97" i="11"/>
  <c r="K96" i="11"/>
  <c r="M96" i="11"/>
  <c r="L96" i="11"/>
  <c r="M95" i="11"/>
  <c r="E95" i="11"/>
  <c r="K94" i="11"/>
  <c r="M94" i="11"/>
  <c r="E94" i="11"/>
  <c r="M93" i="11"/>
  <c r="M92" i="11"/>
  <c r="K91" i="11"/>
  <c r="M91" i="11"/>
  <c r="E91" i="11"/>
  <c r="J112" i="11"/>
  <c r="I112" i="11"/>
  <c r="F112" i="11"/>
  <c r="D112" i="11"/>
  <c r="K16" i="12" l="1"/>
  <c r="C24" i="12"/>
  <c r="G168" i="11"/>
  <c r="I224" i="11"/>
  <c r="H140" i="11"/>
  <c r="J230" i="11"/>
  <c r="I246" i="11"/>
  <c r="I244" i="11"/>
  <c r="I242" i="11"/>
  <c r="I238" i="11"/>
  <c r="K238" i="11" s="1"/>
  <c r="I236" i="11"/>
  <c r="I234" i="11"/>
  <c r="H168" i="11"/>
  <c r="K183" i="11"/>
  <c r="J247" i="11"/>
  <c r="J245" i="11"/>
  <c r="J239" i="11"/>
  <c r="J237" i="11"/>
  <c r="J231" i="11"/>
  <c r="D239" i="11"/>
  <c r="D241" i="11"/>
  <c r="D243" i="11"/>
  <c r="D245" i="11"/>
  <c r="D247" i="11"/>
  <c r="D249" i="11"/>
  <c r="D251" i="11"/>
  <c r="K247" i="11"/>
  <c r="N125" i="11"/>
  <c r="K164" i="11"/>
  <c r="K160" i="11"/>
  <c r="K152" i="11"/>
  <c r="K148" i="11"/>
  <c r="K203" i="11"/>
  <c r="K239" i="11"/>
  <c r="N121" i="11"/>
  <c r="N129" i="11"/>
  <c r="N137" i="11"/>
  <c r="K167" i="11"/>
  <c r="K163" i="11"/>
  <c r="K151" i="11"/>
  <c r="K147" i="11"/>
  <c r="K222" i="11"/>
  <c r="K220" i="11"/>
  <c r="K218" i="11"/>
  <c r="K216" i="11"/>
  <c r="K214" i="11"/>
  <c r="K212" i="11"/>
  <c r="K210" i="11"/>
  <c r="K208" i="11"/>
  <c r="K206" i="11"/>
  <c r="K204" i="11"/>
  <c r="E223" i="11"/>
  <c r="E215" i="11"/>
  <c r="N133" i="11"/>
  <c r="E207" i="11"/>
  <c r="D231" i="11"/>
  <c r="D233" i="11"/>
  <c r="D235" i="11"/>
  <c r="D237" i="11"/>
  <c r="K194" i="11"/>
  <c r="K242" i="11"/>
  <c r="I168" i="11"/>
  <c r="C168" i="11"/>
  <c r="E162" i="11"/>
  <c r="E152" i="11"/>
  <c r="E146" i="11"/>
  <c r="J22" i="12"/>
  <c r="J24" i="12" s="1"/>
  <c r="K22" i="12"/>
  <c r="I24" i="12"/>
  <c r="J16" i="12"/>
  <c r="B24" i="12"/>
  <c r="D16" i="12"/>
  <c r="L16" i="12"/>
  <c r="M15" i="12"/>
  <c r="G23" i="12"/>
  <c r="K23" i="12"/>
  <c r="E24" i="12"/>
  <c r="D230" i="11"/>
  <c r="E230" i="11" s="1"/>
  <c r="C231" i="11"/>
  <c r="C232" i="11"/>
  <c r="E232" i="11" s="1"/>
  <c r="C235" i="11"/>
  <c r="C239" i="11"/>
  <c r="C240" i="11"/>
  <c r="C245" i="11"/>
  <c r="E245" i="11" s="1"/>
  <c r="C247" i="11"/>
  <c r="C248" i="11"/>
  <c r="E248" i="11" s="1"/>
  <c r="E221" i="11"/>
  <c r="E217" i="11"/>
  <c r="E213" i="11"/>
  <c r="E209" i="11"/>
  <c r="E205" i="11"/>
  <c r="E154" i="11"/>
  <c r="L154" i="11"/>
  <c r="K146" i="11"/>
  <c r="K159" i="11"/>
  <c r="K156" i="11"/>
  <c r="K155" i="11"/>
  <c r="K191" i="11"/>
  <c r="I248" i="11"/>
  <c r="K248" i="11" s="1"/>
  <c r="K189" i="11"/>
  <c r="I245" i="11"/>
  <c r="K245" i="11" s="1"/>
  <c r="K184" i="11"/>
  <c r="I240" i="11"/>
  <c r="K181" i="11"/>
  <c r="I237" i="11"/>
  <c r="K176" i="11"/>
  <c r="I232" i="11"/>
  <c r="K232" i="11" s="1"/>
  <c r="K175" i="11"/>
  <c r="I231" i="11"/>
  <c r="K231" i="11" s="1"/>
  <c r="I196" i="11"/>
  <c r="K178" i="11"/>
  <c r="K186" i="11"/>
  <c r="K192" i="11"/>
  <c r="K240" i="11"/>
  <c r="K236" i="11"/>
  <c r="I250" i="11"/>
  <c r="K250" i="11" s="1"/>
  <c r="K166" i="11"/>
  <c r="K165" i="11"/>
  <c r="K162" i="11"/>
  <c r="K161" i="11"/>
  <c r="K158" i="11"/>
  <c r="K157" i="11"/>
  <c r="K154" i="11"/>
  <c r="K153" i="11"/>
  <c r="K150" i="11"/>
  <c r="K149" i="11"/>
  <c r="J168" i="11"/>
  <c r="K195" i="11"/>
  <c r="K193" i="11"/>
  <c r="K190" i="11"/>
  <c r="K188" i="11"/>
  <c r="K187" i="11"/>
  <c r="K185" i="11"/>
  <c r="K179" i="11"/>
  <c r="K177" i="11"/>
  <c r="J251" i="11"/>
  <c r="K251" i="11" s="1"/>
  <c r="J249" i="11"/>
  <c r="K249" i="11" s="1"/>
  <c r="J246" i="11"/>
  <c r="K246" i="11" s="1"/>
  <c r="J244" i="11"/>
  <c r="K244" i="11" s="1"/>
  <c r="J243" i="11"/>
  <c r="K243" i="11" s="1"/>
  <c r="J241" i="11"/>
  <c r="K241" i="11" s="1"/>
  <c r="J235" i="11"/>
  <c r="K235" i="11" s="1"/>
  <c r="J233" i="11"/>
  <c r="K233" i="11" s="1"/>
  <c r="L146" i="11"/>
  <c r="N146" i="11" s="1"/>
  <c r="E177" i="11"/>
  <c r="C233" i="11"/>
  <c r="C234" i="11"/>
  <c r="C236" i="11"/>
  <c r="E236" i="11" s="1"/>
  <c r="E181" i="11"/>
  <c r="C237" i="11"/>
  <c r="C238" i="11"/>
  <c r="E185" i="11"/>
  <c r="C241" i="11"/>
  <c r="E241" i="11" s="1"/>
  <c r="C242" i="11"/>
  <c r="E187" i="11"/>
  <c r="C243" i="11"/>
  <c r="C244" i="11"/>
  <c r="C246" i="11"/>
  <c r="E193" i="11"/>
  <c r="C249" i="11"/>
  <c r="E249" i="11" s="1"/>
  <c r="C250" i="11"/>
  <c r="E148" i="11"/>
  <c r="E150" i="11"/>
  <c r="E156" i="11"/>
  <c r="E158" i="11"/>
  <c r="E164" i="11"/>
  <c r="E166" i="11"/>
  <c r="E179" i="11"/>
  <c r="C251" i="11"/>
  <c r="D168" i="11"/>
  <c r="M166" i="11"/>
  <c r="N166" i="11" s="1"/>
  <c r="M164" i="11"/>
  <c r="N164" i="11" s="1"/>
  <c r="M162" i="11"/>
  <c r="N162" i="11" s="1"/>
  <c r="M160" i="11"/>
  <c r="N160" i="11" s="1"/>
  <c r="M158" i="11"/>
  <c r="N158" i="11" s="1"/>
  <c r="M156" i="11"/>
  <c r="N156" i="11" s="1"/>
  <c r="M154" i="11"/>
  <c r="M152" i="11"/>
  <c r="N152" i="11" s="1"/>
  <c r="M150" i="11"/>
  <c r="N150" i="11" s="1"/>
  <c r="M148" i="11"/>
  <c r="N148" i="11" s="1"/>
  <c r="D23" i="12"/>
  <c r="D24" i="12" s="1"/>
  <c r="D27" i="12" s="1"/>
  <c r="L23" i="12"/>
  <c r="K24" i="12"/>
  <c r="M14" i="12"/>
  <c r="I8" i="12"/>
  <c r="G7" i="12"/>
  <c r="K8" i="12"/>
  <c r="M7" i="12"/>
  <c r="D6" i="12"/>
  <c r="D8" i="12" s="1"/>
  <c r="J6" i="12"/>
  <c r="L6" i="12"/>
  <c r="J7" i="12"/>
  <c r="H8" i="12"/>
  <c r="G6" i="12"/>
  <c r="G8" i="12" s="1"/>
  <c r="K234" i="11"/>
  <c r="E247" i="11"/>
  <c r="K230" i="11"/>
  <c r="J224" i="11"/>
  <c r="E204" i="11"/>
  <c r="E208" i="11"/>
  <c r="E212" i="11"/>
  <c r="E216" i="11"/>
  <c r="E220" i="11"/>
  <c r="K202" i="11"/>
  <c r="C224" i="11"/>
  <c r="E202" i="11"/>
  <c r="J196" i="11"/>
  <c r="K180" i="11"/>
  <c r="K182" i="11"/>
  <c r="D196" i="11"/>
  <c r="E175" i="11"/>
  <c r="E178" i="11"/>
  <c r="E182" i="11"/>
  <c r="E183" i="11"/>
  <c r="E186" i="11"/>
  <c r="E190" i="11"/>
  <c r="E191" i="11"/>
  <c r="E194" i="11"/>
  <c r="E195" i="11"/>
  <c r="E176" i="11"/>
  <c r="E180" i="11"/>
  <c r="E184" i="11"/>
  <c r="E188" i="11"/>
  <c r="E192" i="11"/>
  <c r="K174" i="11"/>
  <c r="C196" i="11"/>
  <c r="E174" i="11"/>
  <c r="N149" i="11"/>
  <c r="N151" i="11"/>
  <c r="N153" i="11"/>
  <c r="N155" i="11"/>
  <c r="N157" i="11"/>
  <c r="N159" i="11"/>
  <c r="N161" i="11"/>
  <c r="N163" i="11"/>
  <c r="N165" i="11"/>
  <c r="N167" i="11"/>
  <c r="E147" i="11"/>
  <c r="M147" i="11"/>
  <c r="N147" i="11" s="1"/>
  <c r="E149" i="11"/>
  <c r="E151" i="11"/>
  <c r="E153" i="11"/>
  <c r="E155" i="11"/>
  <c r="E157" i="11"/>
  <c r="E159" i="11"/>
  <c r="E161" i="11"/>
  <c r="E163" i="11"/>
  <c r="E165" i="11"/>
  <c r="E167" i="11"/>
  <c r="M140" i="11"/>
  <c r="N119" i="11"/>
  <c r="N123" i="11"/>
  <c r="N127" i="11"/>
  <c r="N131" i="11"/>
  <c r="N135" i="11"/>
  <c r="N139" i="11"/>
  <c r="K140" i="11"/>
  <c r="E140" i="11"/>
  <c r="L140" i="11"/>
  <c r="N120" i="11"/>
  <c r="N122" i="11"/>
  <c r="N124" i="11"/>
  <c r="N126" i="11"/>
  <c r="N128" i="11"/>
  <c r="N130" i="11"/>
  <c r="N132" i="11"/>
  <c r="N134" i="11"/>
  <c r="N136" i="11"/>
  <c r="N138" i="11"/>
  <c r="N118" i="11"/>
  <c r="L92" i="11"/>
  <c r="N92" i="11" s="1"/>
  <c r="K98" i="11"/>
  <c r="L100" i="11"/>
  <c r="N100" i="11" s="1"/>
  <c r="K106" i="11"/>
  <c r="L108" i="11"/>
  <c r="N108" i="11" s="1"/>
  <c r="K111" i="11"/>
  <c r="N111" i="11"/>
  <c r="N110" i="11"/>
  <c r="K90" i="11"/>
  <c r="N94" i="11"/>
  <c r="N96" i="11"/>
  <c r="N98" i="11"/>
  <c r="N102" i="11"/>
  <c r="N104" i="11"/>
  <c r="N106" i="11"/>
  <c r="C112" i="11"/>
  <c r="E90" i="11"/>
  <c r="E112" i="11" s="1"/>
  <c r="G112" i="11"/>
  <c r="M90" i="11"/>
  <c r="M112" i="11" s="1"/>
  <c r="L91" i="11"/>
  <c r="N91" i="11" s="1"/>
  <c r="L93" i="11"/>
  <c r="N93" i="11" s="1"/>
  <c r="L95" i="11"/>
  <c r="N95" i="11" s="1"/>
  <c r="L97" i="11"/>
  <c r="N97" i="11" s="1"/>
  <c r="L99" i="11"/>
  <c r="N99" i="11" s="1"/>
  <c r="L101" i="11"/>
  <c r="N101" i="11" s="1"/>
  <c r="L103" i="11"/>
  <c r="N103" i="11" s="1"/>
  <c r="L105" i="11"/>
  <c r="N105" i="11" s="1"/>
  <c r="L107" i="11"/>
  <c r="N107" i="11" s="1"/>
  <c r="L109" i="11"/>
  <c r="N109" i="11" s="1"/>
  <c r="H90" i="11"/>
  <c r="L90" i="11"/>
  <c r="H91" i="11"/>
  <c r="H92" i="11"/>
  <c r="H93" i="11"/>
  <c r="H94" i="11"/>
  <c r="H95" i="11"/>
  <c r="H96" i="11"/>
  <c r="H97" i="11"/>
  <c r="H98" i="11"/>
  <c r="H99" i="11"/>
  <c r="H100" i="11"/>
  <c r="H101" i="11"/>
  <c r="H102" i="11"/>
  <c r="H103" i="11"/>
  <c r="H104" i="11"/>
  <c r="H105" i="11"/>
  <c r="H106" i="11"/>
  <c r="H107" i="11"/>
  <c r="H108" i="11"/>
  <c r="H109" i="11"/>
  <c r="H110" i="11"/>
  <c r="H111" i="11"/>
  <c r="E235" i="11" l="1"/>
  <c r="E237" i="11"/>
  <c r="E239" i="11"/>
  <c r="E243" i="11"/>
  <c r="M23" i="12"/>
  <c r="K237" i="11"/>
  <c r="K224" i="11"/>
  <c r="D252" i="11"/>
  <c r="L168" i="11"/>
  <c r="M16" i="12"/>
  <c r="L8" i="12"/>
  <c r="F22" i="12"/>
  <c r="E231" i="11"/>
  <c r="N154" i="11"/>
  <c r="N168" i="11" s="1"/>
  <c r="E240" i="11"/>
  <c r="E244" i="11"/>
  <c r="K196" i="11"/>
  <c r="K168" i="11"/>
  <c r="J252" i="11"/>
  <c r="I252" i="11"/>
  <c r="E168" i="11"/>
  <c r="E250" i="11"/>
  <c r="E234" i="11"/>
  <c r="E233" i="11"/>
  <c r="E251" i="11"/>
  <c r="E246" i="11"/>
  <c r="E242" i="11"/>
  <c r="E238" i="11"/>
  <c r="C252" i="11"/>
  <c r="M6" i="12"/>
  <c r="M8" i="12" s="1"/>
  <c r="J8" i="12"/>
  <c r="K252" i="11"/>
  <c r="E224" i="11"/>
  <c r="E196" i="11"/>
  <c r="M168" i="11"/>
  <c r="N140" i="11"/>
  <c r="K112" i="11"/>
  <c r="L112" i="11"/>
  <c r="N90" i="11"/>
  <c r="N112" i="11" s="1"/>
  <c r="H112" i="11"/>
  <c r="L22" i="12" l="1"/>
  <c r="G22" i="12"/>
  <c r="G24" i="12" s="1"/>
  <c r="F24" i="12"/>
  <c r="E252" i="11"/>
  <c r="M22" i="12" l="1"/>
  <c r="M24" i="12" s="1"/>
  <c r="L24" i="12"/>
  <c r="I63" i="11"/>
  <c r="J63" i="11"/>
  <c r="I64" i="11"/>
  <c r="J64" i="11"/>
  <c r="K64" i="11" s="1"/>
  <c r="I65" i="11"/>
  <c r="J65" i="11"/>
  <c r="K65" i="11" s="1"/>
  <c r="I66" i="11"/>
  <c r="J66" i="11"/>
  <c r="K66" i="11" s="1"/>
  <c r="I67" i="11"/>
  <c r="J67" i="11"/>
  <c r="K67" i="11" s="1"/>
  <c r="I68" i="11"/>
  <c r="J68" i="11"/>
  <c r="K68" i="11" s="1"/>
  <c r="I69" i="11"/>
  <c r="J69" i="11"/>
  <c r="K69" i="11" s="1"/>
  <c r="I70" i="11"/>
  <c r="J70" i="11"/>
  <c r="I71" i="11"/>
  <c r="J71" i="11"/>
  <c r="K71" i="11" s="1"/>
  <c r="I72" i="11"/>
  <c r="J72" i="11"/>
  <c r="K72" i="11" s="1"/>
  <c r="I73" i="11"/>
  <c r="J73" i="11"/>
  <c r="K73" i="11" s="1"/>
  <c r="I74" i="11"/>
  <c r="J74" i="11"/>
  <c r="I75" i="11"/>
  <c r="J75" i="11"/>
  <c r="K75" i="11" s="1"/>
  <c r="I76" i="11"/>
  <c r="J76" i="11"/>
  <c r="K76" i="11" s="1"/>
  <c r="I77" i="11"/>
  <c r="J77" i="11"/>
  <c r="K77" i="11" s="1"/>
  <c r="I78" i="11"/>
  <c r="J78" i="11"/>
  <c r="I79" i="11"/>
  <c r="J79" i="11"/>
  <c r="K79" i="11" s="1"/>
  <c r="I80" i="11"/>
  <c r="J80" i="11"/>
  <c r="I81" i="11"/>
  <c r="J81" i="11"/>
  <c r="K81" i="11" s="1"/>
  <c r="I82" i="11"/>
  <c r="J82" i="11"/>
  <c r="K82" i="11" s="1"/>
  <c r="I83" i="11"/>
  <c r="J83" i="11"/>
  <c r="K83" i="11" s="1"/>
  <c r="J62" i="11"/>
  <c r="F63" i="11"/>
  <c r="G63" i="11"/>
  <c r="F64" i="11"/>
  <c r="G64" i="11"/>
  <c r="F65" i="11"/>
  <c r="G65" i="11"/>
  <c r="F66" i="11"/>
  <c r="G66" i="11"/>
  <c r="F67" i="11"/>
  <c r="G67" i="11"/>
  <c r="F68" i="11"/>
  <c r="G68" i="11"/>
  <c r="F69" i="11"/>
  <c r="G69" i="11"/>
  <c r="F70" i="11"/>
  <c r="G70" i="11"/>
  <c r="F71" i="11"/>
  <c r="G71" i="11"/>
  <c r="F72" i="11"/>
  <c r="G72" i="11"/>
  <c r="F73" i="11"/>
  <c r="G73" i="11"/>
  <c r="F74" i="11"/>
  <c r="G74" i="11"/>
  <c r="F75" i="11"/>
  <c r="G75" i="11"/>
  <c r="F76" i="11"/>
  <c r="G76" i="11"/>
  <c r="F77" i="11"/>
  <c r="G77" i="11"/>
  <c r="F78" i="11"/>
  <c r="G78" i="11"/>
  <c r="F79" i="11"/>
  <c r="G79" i="11"/>
  <c r="F80" i="11"/>
  <c r="G80" i="11"/>
  <c r="F81" i="11"/>
  <c r="G81" i="11"/>
  <c r="F82" i="11"/>
  <c r="G82" i="11"/>
  <c r="F83" i="11"/>
  <c r="G83" i="11"/>
  <c r="G62" i="11"/>
  <c r="K80" i="11"/>
  <c r="K63" i="11" l="1"/>
  <c r="K78" i="11"/>
  <c r="K74" i="11"/>
  <c r="K70" i="11"/>
  <c r="G84" i="11"/>
  <c r="H63" i="11"/>
  <c r="H64" i="11"/>
  <c r="H65" i="11"/>
  <c r="H66" i="11"/>
  <c r="H67" i="11"/>
  <c r="H68" i="11"/>
  <c r="H69" i="11"/>
  <c r="H70" i="11"/>
  <c r="H71" i="11"/>
  <c r="H72" i="11"/>
  <c r="H73" i="11"/>
  <c r="H74" i="11"/>
  <c r="H75" i="11"/>
  <c r="H76" i="11"/>
  <c r="H77" i="11"/>
  <c r="H78" i="11"/>
  <c r="H79" i="11"/>
  <c r="H80" i="11"/>
  <c r="H81" i="11"/>
  <c r="H82" i="11"/>
  <c r="H83" i="11"/>
  <c r="J28" i="11"/>
  <c r="I28" i="11"/>
  <c r="G28" i="11"/>
  <c r="F28" i="11"/>
  <c r="K27" i="11"/>
  <c r="H27" i="11"/>
  <c r="K26" i="11"/>
  <c r="H26" i="11"/>
  <c r="K25" i="11"/>
  <c r="H25" i="11"/>
  <c r="K24" i="11"/>
  <c r="H24" i="11"/>
  <c r="K23" i="11"/>
  <c r="H23" i="11"/>
  <c r="K22" i="11"/>
  <c r="H22" i="11"/>
  <c r="K21" i="11"/>
  <c r="H21" i="11"/>
  <c r="K20" i="11"/>
  <c r="H20" i="11"/>
  <c r="K19" i="11"/>
  <c r="H19" i="11"/>
  <c r="K18" i="11"/>
  <c r="H18" i="11"/>
  <c r="K17" i="11"/>
  <c r="H17" i="11"/>
  <c r="K16" i="11"/>
  <c r="H16" i="11"/>
  <c r="K15" i="11"/>
  <c r="H15" i="11"/>
  <c r="K14" i="11"/>
  <c r="H14" i="11"/>
  <c r="K13" i="11"/>
  <c r="H13" i="11"/>
  <c r="K12" i="11"/>
  <c r="H12" i="11"/>
  <c r="K11" i="11"/>
  <c r="H11" i="11"/>
  <c r="K10" i="11"/>
  <c r="H10" i="11"/>
  <c r="K9" i="11"/>
  <c r="H9" i="11"/>
  <c r="K8" i="11"/>
  <c r="H8" i="11"/>
  <c r="K7" i="11"/>
  <c r="H7" i="11"/>
  <c r="K6" i="11"/>
  <c r="H6" i="11"/>
  <c r="J167" i="9"/>
  <c r="I167" i="9"/>
  <c r="G167" i="9"/>
  <c r="F167" i="9"/>
  <c r="D167" i="9"/>
  <c r="C167" i="9"/>
  <c r="J166" i="9"/>
  <c r="I166" i="9"/>
  <c r="G166" i="9"/>
  <c r="F166" i="9"/>
  <c r="D166" i="9"/>
  <c r="C166" i="9"/>
  <c r="J165" i="9"/>
  <c r="I165" i="9"/>
  <c r="G165" i="9"/>
  <c r="F165" i="9"/>
  <c r="D165" i="9"/>
  <c r="C165" i="9"/>
  <c r="J164" i="9"/>
  <c r="I164" i="9"/>
  <c r="G164" i="9"/>
  <c r="F164" i="9"/>
  <c r="D164" i="9"/>
  <c r="C164" i="9"/>
  <c r="J163" i="9"/>
  <c r="I163" i="9"/>
  <c r="G163" i="9"/>
  <c r="F163" i="9"/>
  <c r="D163" i="9"/>
  <c r="C163" i="9"/>
  <c r="L163" i="9" s="1"/>
  <c r="J162" i="9"/>
  <c r="I162" i="9"/>
  <c r="G162" i="9"/>
  <c r="F162" i="9"/>
  <c r="D162" i="9"/>
  <c r="C162" i="9"/>
  <c r="J161" i="9"/>
  <c r="I161" i="9"/>
  <c r="G161" i="9"/>
  <c r="F161" i="9"/>
  <c r="D161" i="9"/>
  <c r="C161" i="9"/>
  <c r="J160" i="9"/>
  <c r="I160" i="9"/>
  <c r="G160" i="9"/>
  <c r="F160" i="9"/>
  <c r="D160" i="9"/>
  <c r="C160" i="9"/>
  <c r="J159" i="9"/>
  <c r="I159" i="9"/>
  <c r="G159" i="9"/>
  <c r="F159" i="9"/>
  <c r="D159" i="9"/>
  <c r="C159" i="9"/>
  <c r="J158" i="9"/>
  <c r="I158" i="9"/>
  <c r="G158" i="9"/>
  <c r="F158" i="9"/>
  <c r="D158" i="9"/>
  <c r="C158" i="9"/>
  <c r="J157" i="9"/>
  <c r="I157" i="9"/>
  <c r="G157" i="9"/>
  <c r="F157" i="9"/>
  <c r="D157" i="9"/>
  <c r="C157" i="9"/>
  <c r="J156" i="9"/>
  <c r="I156" i="9"/>
  <c r="G156" i="9"/>
  <c r="F156" i="9"/>
  <c r="D156" i="9"/>
  <c r="C156" i="9"/>
  <c r="J155" i="9"/>
  <c r="I155" i="9"/>
  <c r="G155" i="9"/>
  <c r="F155" i="9"/>
  <c r="D155" i="9"/>
  <c r="C155" i="9"/>
  <c r="J154" i="9"/>
  <c r="I154" i="9"/>
  <c r="G154" i="9"/>
  <c r="F154" i="9"/>
  <c r="D154" i="9"/>
  <c r="C154" i="9"/>
  <c r="J153" i="9"/>
  <c r="I153" i="9"/>
  <c r="G153" i="9"/>
  <c r="F153" i="9"/>
  <c r="D153" i="9"/>
  <c r="C153" i="9"/>
  <c r="J152" i="9"/>
  <c r="I152" i="9"/>
  <c r="G152" i="9"/>
  <c r="F152" i="9"/>
  <c r="D152" i="9"/>
  <c r="C152" i="9"/>
  <c r="J151" i="9"/>
  <c r="I151" i="9"/>
  <c r="G151" i="9"/>
  <c r="F151" i="9"/>
  <c r="D151" i="9"/>
  <c r="C151" i="9"/>
  <c r="J150" i="9"/>
  <c r="I150" i="9"/>
  <c r="G150" i="9"/>
  <c r="F150" i="9"/>
  <c r="D150" i="9"/>
  <c r="C150" i="9"/>
  <c r="J149" i="9"/>
  <c r="I149" i="9"/>
  <c r="G149" i="9"/>
  <c r="F149" i="9"/>
  <c r="D149" i="9"/>
  <c r="C149" i="9"/>
  <c r="J148" i="9"/>
  <c r="I148" i="9"/>
  <c r="G148" i="9"/>
  <c r="F148" i="9"/>
  <c r="D148" i="9"/>
  <c r="C148" i="9"/>
  <c r="J147" i="9"/>
  <c r="I147" i="9"/>
  <c r="G147" i="9"/>
  <c r="F147" i="9"/>
  <c r="D147" i="9"/>
  <c r="C147" i="9"/>
  <c r="L147" i="9" s="1"/>
  <c r="J146" i="9"/>
  <c r="I146" i="9"/>
  <c r="G146" i="9"/>
  <c r="F146" i="9"/>
  <c r="D146" i="9"/>
  <c r="C146" i="9"/>
  <c r="J140" i="9"/>
  <c r="I140" i="9"/>
  <c r="G140" i="9"/>
  <c r="F140" i="9"/>
  <c r="D140" i="9"/>
  <c r="C140" i="9"/>
  <c r="M139" i="9"/>
  <c r="L139" i="9"/>
  <c r="K139" i="9"/>
  <c r="H139" i="9"/>
  <c r="E139" i="9"/>
  <c r="M138" i="9"/>
  <c r="L138" i="9"/>
  <c r="K138" i="9"/>
  <c r="H138" i="9"/>
  <c r="E138" i="9"/>
  <c r="M137" i="9"/>
  <c r="L137" i="9"/>
  <c r="N137" i="9" s="1"/>
  <c r="K137" i="9"/>
  <c r="H137" i="9"/>
  <c r="E137" i="9"/>
  <c r="M136" i="9"/>
  <c r="L136" i="9"/>
  <c r="K136" i="9"/>
  <c r="H136" i="9"/>
  <c r="E136" i="9"/>
  <c r="M135" i="9"/>
  <c r="L135" i="9"/>
  <c r="K135" i="9"/>
  <c r="H135" i="9"/>
  <c r="E135" i="9"/>
  <c r="M134" i="9"/>
  <c r="L134" i="9"/>
  <c r="K134" i="9"/>
  <c r="H134" i="9"/>
  <c r="E134" i="9"/>
  <c r="M133" i="9"/>
  <c r="L133" i="9"/>
  <c r="N133" i="9" s="1"/>
  <c r="K133" i="9"/>
  <c r="H133" i="9"/>
  <c r="E133" i="9"/>
  <c r="M132" i="9"/>
  <c r="L132" i="9"/>
  <c r="K132" i="9"/>
  <c r="H132" i="9"/>
  <c r="E132" i="9"/>
  <c r="M131" i="9"/>
  <c r="L131" i="9"/>
  <c r="K131" i="9"/>
  <c r="H131" i="9"/>
  <c r="E131" i="9"/>
  <c r="M130" i="9"/>
  <c r="L130" i="9"/>
  <c r="K130" i="9"/>
  <c r="H130" i="9"/>
  <c r="E130" i="9"/>
  <c r="M129" i="9"/>
  <c r="L129" i="9"/>
  <c r="N129" i="9" s="1"/>
  <c r="K129" i="9"/>
  <c r="H129" i="9"/>
  <c r="E129" i="9"/>
  <c r="M128" i="9"/>
  <c r="L128" i="9"/>
  <c r="K128" i="9"/>
  <c r="H128" i="9"/>
  <c r="E128" i="9"/>
  <c r="M127" i="9"/>
  <c r="L127" i="9"/>
  <c r="K127" i="9"/>
  <c r="H127" i="9"/>
  <c r="E127" i="9"/>
  <c r="M126" i="9"/>
  <c r="L126" i="9"/>
  <c r="K126" i="9"/>
  <c r="H126" i="9"/>
  <c r="E126" i="9"/>
  <c r="M125" i="9"/>
  <c r="L125" i="9"/>
  <c r="N125" i="9" s="1"/>
  <c r="K125" i="9"/>
  <c r="H125" i="9"/>
  <c r="E125" i="9"/>
  <c r="M124" i="9"/>
  <c r="L124" i="9"/>
  <c r="K124" i="9"/>
  <c r="H124" i="9"/>
  <c r="E124" i="9"/>
  <c r="M123" i="9"/>
  <c r="L123" i="9"/>
  <c r="K123" i="9"/>
  <c r="H123" i="9"/>
  <c r="E123" i="9"/>
  <c r="M122" i="9"/>
  <c r="L122" i="9"/>
  <c r="K122" i="9"/>
  <c r="H122" i="9"/>
  <c r="E122" i="9"/>
  <c r="M121" i="9"/>
  <c r="L121" i="9"/>
  <c r="N121" i="9" s="1"/>
  <c r="K121" i="9"/>
  <c r="H121" i="9"/>
  <c r="E121" i="9"/>
  <c r="M120" i="9"/>
  <c r="L120" i="9"/>
  <c r="K120" i="9"/>
  <c r="H120" i="9"/>
  <c r="E120" i="9"/>
  <c r="M119" i="9"/>
  <c r="L119" i="9"/>
  <c r="K119" i="9"/>
  <c r="H119" i="9"/>
  <c r="E119" i="9"/>
  <c r="M118" i="9"/>
  <c r="L118" i="9"/>
  <c r="K118" i="9"/>
  <c r="H118" i="9"/>
  <c r="E118" i="9"/>
  <c r="J112" i="9"/>
  <c r="I112" i="9"/>
  <c r="G112" i="9"/>
  <c r="F112" i="9"/>
  <c r="D112" i="9"/>
  <c r="C112" i="9"/>
  <c r="M111" i="9"/>
  <c r="L111" i="9"/>
  <c r="K111" i="9"/>
  <c r="H111" i="9"/>
  <c r="E111" i="9"/>
  <c r="M110" i="9"/>
  <c r="L110" i="9"/>
  <c r="K110" i="9"/>
  <c r="H110" i="9"/>
  <c r="E110" i="9"/>
  <c r="M109" i="9"/>
  <c r="L109" i="9"/>
  <c r="K109" i="9"/>
  <c r="H109" i="9"/>
  <c r="E109" i="9"/>
  <c r="M108" i="9"/>
  <c r="L108" i="9"/>
  <c r="K108" i="9"/>
  <c r="H108" i="9"/>
  <c r="E108" i="9"/>
  <c r="M107" i="9"/>
  <c r="L107" i="9"/>
  <c r="K107" i="9"/>
  <c r="H107" i="9"/>
  <c r="E107" i="9"/>
  <c r="M106" i="9"/>
  <c r="L106" i="9"/>
  <c r="K106" i="9"/>
  <c r="H106" i="9"/>
  <c r="E106" i="9"/>
  <c r="M105" i="9"/>
  <c r="L105" i="9"/>
  <c r="K105" i="9"/>
  <c r="H105" i="9"/>
  <c r="E105" i="9"/>
  <c r="M104" i="9"/>
  <c r="L104" i="9"/>
  <c r="K104" i="9"/>
  <c r="H104" i="9"/>
  <c r="E104" i="9"/>
  <c r="M103" i="9"/>
  <c r="L103" i="9"/>
  <c r="K103" i="9"/>
  <c r="H103" i="9"/>
  <c r="E103" i="9"/>
  <c r="M102" i="9"/>
  <c r="L102" i="9"/>
  <c r="K102" i="9"/>
  <c r="H102" i="9"/>
  <c r="E102" i="9"/>
  <c r="M101" i="9"/>
  <c r="L101" i="9"/>
  <c r="K101" i="9"/>
  <c r="H101" i="9"/>
  <c r="E101" i="9"/>
  <c r="M100" i="9"/>
  <c r="L100" i="9"/>
  <c r="K100" i="9"/>
  <c r="H100" i="9"/>
  <c r="E100" i="9"/>
  <c r="M99" i="9"/>
  <c r="L99" i="9"/>
  <c r="K99" i="9"/>
  <c r="H99" i="9"/>
  <c r="E99" i="9"/>
  <c r="M98" i="9"/>
  <c r="L98" i="9"/>
  <c r="K98" i="9"/>
  <c r="H98" i="9"/>
  <c r="E98" i="9"/>
  <c r="M97" i="9"/>
  <c r="L97" i="9"/>
  <c r="K97" i="9"/>
  <c r="H97" i="9"/>
  <c r="E97" i="9"/>
  <c r="M96" i="9"/>
  <c r="L96" i="9"/>
  <c r="K96" i="9"/>
  <c r="H96" i="9"/>
  <c r="E96" i="9"/>
  <c r="M95" i="9"/>
  <c r="L95" i="9"/>
  <c r="K95" i="9"/>
  <c r="H95" i="9"/>
  <c r="E95" i="9"/>
  <c r="M94" i="9"/>
  <c r="L94" i="9"/>
  <c r="K94" i="9"/>
  <c r="H94" i="9"/>
  <c r="E94" i="9"/>
  <c r="M93" i="9"/>
  <c r="L93" i="9"/>
  <c r="K93" i="9"/>
  <c r="H93" i="9"/>
  <c r="E93" i="9"/>
  <c r="M92" i="9"/>
  <c r="L92" i="9"/>
  <c r="K92" i="9"/>
  <c r="H92" i="9"/>
  <c r="E92" i="9"/>
  <c r="M91" i="9"/>
  <c r="L91" i="9"/>
  <c r="K91" i="9"/>
  <c r="H91" i="9"/>
  <c r="E91" i="9"/>
  <c r="M90" i="9"/>
  <c r="L90" i="9"/>
  <c r="K90" i="9"/>
  <c r="H90" i="9"/>
  <c r="E90" i="9"/>
  <c r="G83" i="9"/>
  <c r="F83" i="9"/>
  <c r="D83" i="9"/>
  <c r="C83" i="9"/>
  <c r="G82" i="9"/>
  <c r="F82" i="9"/>
  <c r="D82" i="9"/>
  <c r="C82" i="9"/>
  <c r="G81" i="9"/>
  <c r="F81" i="9"/>
  <c r="D81" i="9"/>
  <c r="C81" i="9"/>
  <c r="G80" i="9"/>
  <c r="F80" i="9"/>
  <c r="D80" i="9"/>
  <c r="C80" i="9"/>
  <c r="G79" i="9"/>
  <c r="F79" i="9"/>
  <c r="D79" i="9"/>
  <c r="C79" i="9"/>
  <c r="G78" i="9"/>
  <c r="F78" i="9"/>
  <c r="D78" i="9"/>
  <c r="C78" i="9"/>
  <c r="G77" i="9"/>
  <c r="F77" i="9"/>
  <c r="D77" i="9"/>
  <c r="C77" i="9"/>
  <c r="G76" i="9"/>
  <c r="F76" i="9"/>
  <c r="D76" i="9"/>
  <c r="C76" i="9"/>
  <c r="G75" i="9"/>
  <c r="F75" i="9"/>
  <c r="D75" i="9"/>
  <c r="C75" i="9"/>
  <c r="G74" i="9"/>
  <c r="F74" i="9"/>
  <c r="D74" i="9"/>
  <c r="C74" i="9"/>
  <c r="G73" i="9"/>
  <c r="F73" i="9"/>
  <c r="D73" i="9"/>
  <c r="C73" i="9"/>
  <c r="G72" i="9"/>
  <c r="F72" i="9"/>
  <c r="D72" i="9"/>
  <c r="C72" i="9"/>
  <c r="G71" i="9"/>
  <c r="F71" i="9"/>
  <c r="D71" i="9"/>
  <c r="C71" i="9"/>
  <c r="G70" i="9"/>
  <c r="F70" i="9"/>
  <c r="D70" i="9"/>
  <c r="C70" i="9"/>
  <c r="G69" i="9"/>
  <c r="F69" i="9"/>
  <c r="D69" i="9"/>
  <c r="C69" i="9"/>
  <c r="G68" i="9"/>
  <c r="F68" i="9"/>
  <c r="D68" i="9"/>
  <c r="C68" i="9"/>
  <c r="G67" i="9"/>
  <c r="F67" i="9"/>
  <c r="D67" i="9"/>
  <c r="C67" i="9"/>
  <c r="G66" i="9"/>
  <c r="F66" i="9"/>
  <c r="D66" i="9"/>
  <c r="C66" i="9"/>
  <c r="G65" i="9"/>
  <c r="F65" i="9"/>
  <c r="D65" i="9"/>
  <c r="C65" i="9"/>
  <c r="G64" i="9"/>
  <c r="F64" i="9"/>
  <c r="D64" i="9"/>
  <c r="C64" i="9"/>
  <c r="G63" i="9"/>
  <c r="F63" i="9"/>
  <c r="D63" i="9"/>
  <c r="C63" i="9"/>
  <c r="F62" i="9"/>
  <c r="C62" i="9"/>
  <c r="G56" i="9"/>
  <c r="F56" i="9"/>
  <c r="D56" i="9"/>
  <c r="C56" i="9"/>
  <c r="M55" i="9"/>
  <c r="L55" i="9"/>
  <c r="K55" i="9"/>
  <c r="H55" i="9"/>
  <c r="E55" i="9"/>
  <c r="M54" i="9"/>
  <c r="L54" i="9"/>
  <c r="K54" i="9"/>
  <c r="H54" i="9"/>
  <c r="E54" i="9"/>
  <c r="M53" i="9"/>
  <c r="L53" i="9"/>
  <c r="K53" i="9"/>
  <c r="H53" i="9"/>
  <c r="E53" i="9"/>
  <c r="M52" i="9"/>
  <c r="L52" i="9"/>
  <c r="K52" i="9"/>
  <c r="H52" i="9"/>
  <c r="E52" i="9"/>
  <c r="M51" i="9"/>
  <c r="L51" i="9"/>
  <c r="K51" i="9"/>
  <c r="H51" i="9"/>
  <c r="E51" i="9"/>
  <c r="M50" i="9"/>
  <c r="L50" i="9"/>
  <c r="K50" i="9"/>
  <c r="H50" i="9"/>
  <c r="E50" i="9"/>
  <c r="M49" i="9"/>
  <c r="L49" i="9"/>
  <c r="K49" i="9"/>
  <c r="H49" i="9"/>
  <c r="E49" i="9"/>
  <c r="M48" i="9"/>
  <c r="L48" i="9"/>
  <c r="K48" i="9"/>
  <c r="H48" i="9"/>
  <c r="E48" i="9"/>
  <c r="M47" i="9"/>
  <c r="L47" i="9"/>
  <c r="K47" i="9"/>
  <c r="H47" i="9"/>
  <c r="E47" i="9"/>
  <c r="M46" i="9"/>
  <c r="L46" i="9"/>
  <c r="K46" i="9"/>
  <c r="H46" i="9"/>
  <c r="E46" i="9"/>
  <c r="M45" i="9"/>
  <c r="L45" i="9"/>
  <c r="K45" i="9"/>
  <c r="H45" i="9"/>
  <c r="E45" i="9"/>
  <c r="M44" i="9"/>
  <c r="L44" i="9"/>
  <c r="K44" i="9"/>
  <c r="H44" i="9"/>
  <c r="E44" i="9"/>
  <c r="M43" i="9"/>
  <c r="L43" i="9"/>
  <c r="K43" i="9"/>
  <c r="H43" i="9"/>
  <c r="E43" i="9"/>
  <c r="M42" i="9"/>
  <c r="L42" i="9"/>
  <c r="K42" i="9"/>
  <c r="H42" i="9"/>
  <c r="E42" i="9"/>
  <c r="M41" i="9"/>
  <c r="L41" i="9"/>
  <c r="K41" i="9"/>
  <c r="H41" i="9"/>
  <c r="E41" i="9"/>
  <c r="M40" i="9"/>
  <c r="L40" i="9"/>
  <c r="K40" i="9"/>
  <c r="H40" i="9"/>
  <c r="E40" i="9"/>
  <c r="M39" i="9"/>
  <c r="L39" i="9"/>
  <c r="K39" i="9"/>
  <c r="H39" i="9"/>
  <c r="E39" i="9"/>
  <c r="M38" i="9"/>
  <c r="L38" i="9"/>
  <c r="K38" i="9"/>
  <c r="H38" i="9"/>
  <c r="E38" i="9"/>
  <c r="M37" i="9"/>
  <c r="L37" i="9"/>
  <c r="K37" i="9"/>
  <c r="H37" i="9"/>
  <c r="E37" i="9"/>
  <c r="M36" i="9"/>
  <c r="L36" i="9"/>
  <c r="K36" i="9"/>
  <c r="H36" i="9"/>
  <c r="E36" i="9"/>
  <c r="M35" i="9"/>
  <c r="L35" i="9"/>
  <c r="K35" i="9"/>
  <c r="H35" i="9"/>
  <c r="E35" i="9"/>
  <c r="M34" i="9"/>
  <c r="L34" i="9"/>
  <c r="K34" i="9"/>
  <c r="H34" i="9"/>
  <c r="E34" i="9"/>
  <c r="F28" i="9"/>
  <c r="C28" i="9"/>
  <c r="L27" i="9"/>
  <c r="I83" i="9"/>
  <c r="H27" i="9"/>
  <c r="E27" i="9"/>
  <c r="L26" i="9"/>
  <c r="I82" i="9"/>
  <c r="H26" i="9"/>
  <c r="E26" i="9"/>
  <c r="L25" i="9"/>
  <c r="I81" i="9"/>
  <c r="H25" i="9"/>
  <c r="E25" i="9"/>
  <c r="L24" i="9"/>
  <c r="I80" i="9"/>
  <c r="H24" i="9"/>
  <c r="E24" i="9"/>
  <c r="L23" i="9"/>
  <c r="J79" i="9"/>
  <c r="I79" i="9"/>
  <c r="H23" i="9"/>
  <c r="E23" i="9"/>
  <c r="L22" i="9"/>
  <c r="J78" i="9"/>
  <c r="I78" i="9"/>
  <c r="H22" i="9"/>
  <c r="E22" i="9"/>
  <c r="L21" i="9"/>
  <c r="J77" i="9"/>
  <c r="I77" i="9"/>
  <c r="H21" i="9"/>
  <c r="E21" i="9"/>
  <c r="L20" i="9"/>
  <c r="J76" i="9"/>
  <c r="I76" i="9"/>
  <c r="H20" i="9"/>
  <c r="E20" i="9"/>
  <c r="L19" i="9"/>
  <c r="J75" i="9"/>
  <c r="I75" i="9"/>
  <c r="H19" i="9"/>
  <c r="E19" i="9"/>
  <c r="L18" i="9"/>
  <c r="J74" i="9"/>
  <c r="I74" i="9"/>
  <c r="H18" i="9"/>
  <c r="E18" i="9"/>
  <c r="L17" i="9"/>
  <c r="J73" i="9"/>
  <c r="I73" i="9"/>
  <c r="H17" i="9"/>
  <c r="E17" i="9"/>
  <c r="L16" i="9"/>
  <c r="J72" i="9"/>
  <c r="I72" i="9"/>
  <c r="H16" i="9"/>
  <c r="E16" i="9"/>
  <c r="L15" i="9"/>
  <c r="M15" i="9"/>
  <c r="I71" i="9"/>
  <c r="H15" i="9"/>
  <c r="E15" i="9"/>
  <c r="L14" i="9"/>
  <c r="M14" i="9"/>
  <c r="I70" i="9"/>
  <c r="H14" i="9"/>
  <c r="E14" i="9"/>
  <c r="L13" i="9"/>
  <c r="M13" i="9"/>
  <c r="I69" i="9"/>
  <c r="H13" i="9"/>
  <c r="E13" i="9"/>
  <c r="L12" i="9"/>
  <c r="M12" i="9"/>
  <c r="I68" i="9"/>
  <c r="H12" i="9"/>
  <c r="E12" i="9"/>
  <c r="L11" i="9"/>
  <c r="M11" i="9"/>
  <c r="I67" i="9"/>
  <c r="H11" i="9"/>
  <c r="E11" i="9"/>
  <c r="L10" i="9"/>
  <c r="M10" i="9"/>
  <c r="I66" i="9"/>
  <c r="H10" i="9"/>
  <c r="E10" i="9"/>
  <c r="L9" i="9"/>
  <c r="M9" i="9"/>
  <c r="I65" i="9"/>
  <c r="H9" i="9"/>
  <c r="E9" i="9"/>
  <c r="L8" i="9"/>
  <c r="M8" i="9"/>
  <c r="I64" i="9"/>
  <c r="H8" i="9"/>
  <c r="E8" i="9"/>
  <c r="L7" i="9"/>
  <c r="M7" i="9"/>
  <c r="I63" i="9"/>
  <c r="H7" i="9"/>
  <c r="E7" i="9"/>
  <c r="J28" i="9"/>
  <c r="I30" i="8"/>
  <c r="H30" i="8"/>
  <c r="F30" i="8"/>
  <c r="E30" i="8"/>
  <c r="I22" i="8"/>
  <c r="F22" i="8"/>
  <c r="E22" i="8"/>
  <c r="I29" i="8"/>
  <c r="H29" i="8"/>
  <c r="F29" i="8"/>
  <c r="F31" i="8" s="1"/>
  <c r="F38" i="8" s="1"/>
  <c r="E29" i="8"/>
  <c r="I21" i="8"/>
  <c r="N122" i="9" l="1"/>
  <c r="N130" i="9"/>
  <c r="K164" i="9"/>
  <c r="H112" i="9"/>
  <c r="N37" i="9"/>
  <c r="N41" i="9"/>
  <c r="N45" i="9"/>
  <c r="N49" i="9"/>
  <c r="C84" i="9"/>
  <c r="K73" i="9"/>
  <c r="H28" i="11"/>
  <c r="I31" i="8"/>
  <c r="I38" i="8" s="1"/>
  <c r="F21" i="8"/>
  <c r="F23" i="8" s="1"/>
  <c r="F37" i="8" s="1"/>
  <c r="E21" i="8"/>
  <c r="E23" i="8" s="1"/>
  <c r="E37" i="8" s="1"/>
  <c r="F84" i="9"/>
  <c r="E72" i="9"/>
  <c r="E73" i="9"/>
  <c r="E74" i="9"/>
  <c r="F190" i="9"/>
  <c r="K78" i="9"/>
  <c r="N134" i="9"/>
  <c r="H56" i="9"/>
  <c r="N38" i="9"/>
  <c r="N42" i="9"/>
  <c r="N46" i="9"/>
  <c r="N50" i="9"/>
  <c r="N54" i="9"/>
  <c r="H140" i="9"/>
  <c r="N120" i="9"/>
  <c r="N124" i="9"/>
  <c r="N128" i="9"/>
  <c r="N132" i="9"/>
  <c r="N136" i="9"/>
  <c r="I23" i="8"/>
  <c r="I37" i="8" s="1"/>
  <c r="C31" i="8"/>
  <c r="C38" i="8" s="1"/>
  <c r="C23" i="8"/>
  <c r="C37" i="8" s="1"/>
  <c r="K140" i="9"/>
  <c r="K165" i="9"/>
  <c r="N126" i="9"/>
  <c r="N138" i="9"/>
  <c r="L140" i="9"/>
  <c r="E140" i="9"/>
  <c r="M140" i="9"/>
  <c r="N119" i="9"/>
  <c r="N123" i="9"/>
  <c r="N127" i="9"/>
  <c r="N131" i="9"/>
  <c r="N135" i="9"/>
  <c r="N139" i="9"/>
  <c r="L151" i="9"/>
  <c r="L153" i="9"/>
  <c r="L159" i="9"/>
  <c r="L161" i="9"/>
  <c r="K112" i="9"/>
  <c r="N91" i="9"/>
  <c r="N95" i="9"/>
  <c r="N99" i="9"/>
  <c r="N103" i="9"/>
  <c r="N107" i="9"/>
  <c r="N111" i="9"/>
  <c r="L112" i="9"/>
  <c r="N94" i="9"/>
  <c r="N98" i="9"/>
  <c r="N102" i="9"/>
  <c r="N106" i="9"/>
  <c r="N110" i="9"/>
  <c r="L149" i="9"/>
  <c r="L155" i="9"/>
  <c r="L157" i="9"/>
  <c r="M112" i="9"/>
  <c r="N92" i="9"/>
  <c r="N96" i="9"/>
  <c r="N100" i="9"/>
  <c r="N104" i="9"/>
  <c r="N108" i="9"/>
  <c r="E112" i="9"/>
  <c r="N93" i="9"/>
  <c r="N97" i="9"/>
  <c r="N101" i="9"/>
  <c r="N105" i="9"/>
  <c r="N109" i="9"/>
  <c r="K75" i="9"/>
  <c r="K79" i="9"/>
  <c r="K56" i="9"/>
  <c r="N53" i="9"/>
  <c r="N35" i="9"/>
  <c r="N39" i="9"/>
  <c r="N43" i="9"/>
  <c r="N47" i="9"/>
  <c r="N51" i="9"/>
  <c r="N55" i="9"/>
  <c r="E56" i="9"/>
  <c r="M56" i="9"/>
  <c r="L56" i="9"/>
  <c r="N36" i="9"/>
  <c r="N40" i="9"/>
  <c r="N44" i="9"/>
  <c r="N48" i="9"/>
  <c r="N52" i="9"/>
  <c r="K72" i="9"/>
  <c r="K76" i="9"/>
  <c r="K77" i="9"/>
  <c r="K74" i="9"/>
  <c r="F188" i="9"/>
  <c r="N7" i="9"/>
  <c r="N11" i="9"/>
  <c r="N15" i="9"/>
  <c r="E75" i="9"/>
  <c r="N9" i="9"/>
  <c r="N13" i="9"/>
  <c r="L63" i="9"/>
  <c r="L64" i="9"/>
  <c r="L65" i="9"/>
  <c r="L66" i="9"/>
  <c r="L67" i="9"/>
  <c r="L68" i="9"/>
  <c r="L69" i="9"/>
  <c r="L70" i="9"/>
  <c r="L71" i="9"/>
  <c r="L72" i="9"/>
  <c r="L73" i="9"/>
  <c r="L74" i="9"/>
  <c r="L75" i="9"/>
  <c r="L76" i="9"/>
  <c r="L77" i="9"/>
  <c r="L78" i="9"/>
  <c r="L79" i="9"/>
  <c r="L80" i="9"/>
  <c r="L81" i="9"/>
  <c r="L82" i="9"/>
  <c r="L83" i="9"/>
  <c r="D22" i="8"/>
  <c r="D30" i="8"/>
  <c r="K13" i="8"/>
  <c r="L22" i="8"/>
  <c r="K28" i="11"/>
  <c r="K36" i="11"/>
  <c r="K45" i="11"/>
  <c r="K53" i="11"/>
  <c r="K44" i="11"/>
  <c r="K48" i="11"/>
  <c r="K52" i="11"/>
  <c r="K42" i="11"/>
  <c r="N8" i="9"/>
  <c r="N10" i="9"/>
  <c r="N12" i="9"/>
  <c r="N14" i="9"/>
  <c r="M24" i="9"/>
  <c r="N24" i="9" s="1"/>
  <c r="J80" i="9"/>
  <c r="K80" i="9" s="1"/>
  <c r="J62" i="9"/>
  <c r="J174" i="9" s="1"/>
  <c r="J63" i="9"/>
  <c r="M63" i="9" s="1"/>
  <c r="J64" i="9"/>
  <c r="M64" i="9" s="1"/>
  <c r="J65" i="9"/>
  <c r="M65" i="9" s="1"/>
  <c r="J66" i="9"/>
  <c r="K66" i="9" s="1"/>
  <c r="J67" i="9"/>
  <c r="K67" i="9" s="1"/>
  <c r="J68" i="9"/>
  <c r="K68" i="9" s="1"/>
  <c r="J69" i="9"/>
  <c r="K69" i="9" s="1"/>
  <c r="J70" i="9"/>
  <c r="K70" i="9" s="1"/>
  <c r="J71" i="9"/>
  <c r="K71" i="9" s="1"/>
  <c r="K7" i="9"/>
  <c r="K64" i="9"/>
  <c r="K8" i="9"/>
  <c r="K9" i="9"/>
  <c r="K10" i="9"/>
  <c r="K11" i="9"/>
  <c r="K12" i="9"/>
  <c r="K13" i="9"/>
  <c r="K14" i="9"/>
  <c r="K15" i="9"/>
  <c r="K16" i="9"/>
  <c r="M16" i="9"/>
  <c r="N16" i="9" s="1"/>
  <c r="K17" i="9"/>
  <c r="M17" i="9"/>
  <c r="N17" i="9" s="1"/>
  <c r="K18" i="9"/>
  <c r="M18" i="9"/>
  <c r="N18" i="9" s="1"/>
  <c r="K19" i="9"/>
  <c r="M19" i="9"/>
  <c r="N19" i="9" s="1"/>
  <c r="K20" i="9"/>
  <c r="M20" i="9"/>
  <c r="N20" i="9" s="1"/>
  <c r="K21" i="9"/>
  <c r="M21" i="9"/>
  <c r="N21" i="9" s="1"/>
  <c r="K22" i="9"/>
  <c r="M22" i="9"/>
  <c r="N22" i="9" s="1"/>
  <c r="K23" i="9"/>
  <c r="M23" i="9"/>
  <c r="N23" i="9" s="1"/>
  <c r="K24" i="9"/>
  <c r="M25" i="9"/>
  <c r="N25" i="9" s="1"/>
  <c r="K25" i="9"/>
  <c r="J81" i="9"/>
  <c r="K81" i="9" s="1"/>
  <c r="M26" i="9"/>
  <c r="N26" i="9" s="1"/>
  <c r="K26" i="9"/>
  <c r="J82" i="9"/>
  <c r="K82" i="9" s="1"/>
  <c r="M27" i="9"/>
  <c r="N27" i="9" s="1"/>
  <c r="K27" i="9"/>
  <c r="J83" i="9"/>
  <c r="K83" i="9" s="1"/>
  <c r="N34" i="9"/>
  <c r="E63" i="9"/>
  <c r="H63" i="9"/>
  <c r="E64" i="9"/>
  <c r="H64" i="9"/>
  <c r="E65" i="9"/>
  <c r="H65" i="9"/>
  <c r="E66" i="9"/>
  <c r="H66" i="9"/>
  <c r="E67" i="9"/>
  <c r="H67" i="9"/>
  <c r="E68" i="9"/>
  <c r="H68" i="9"/>
  <c r="E69" i="9"/>
  <c r="H69" i="9"/>
  <c r="E70" i="9"/>
  <c r="H70" i="9"/>
  <c r="E71" i="9"/>
  <c r="H71" i="9"/>
  <c r="M72" i="9"/>
  <c r="M73" i="9"/>
  <c r="M74" i="9"/>
  <c r="H72" i="9"/>
  <c r="H73" i="9"/>
  <c r="H74" i="9"/>
  <c r="H75" i="9"/>
  <c r="M76" i="9"/>
  <c r="M77" i="9"/>
  <c r="M78" i="9"/>
  <c r="M79" i="9"/>
  <c r="N118" i="9"/>
  <c r="F174" i="9"/>
  <c r="F168" i="9"/>
  <c r="H146" i="9"/>
  <c r="D175" i="9"/>
  <c r="F176" i="9"/>
  <c r="H148" i="9"/>
  <c r="J176" i="9"/>
  <c r="D177" i="9"/>
  <c r="F178" i="9"/>
  <c r="H150" i="9"/>
  <c r="D179" i="9"/>
  <c r="F180" i="9"/>
  <c r="H152" i="9"/>
  <c r="K152" i="9"/>
  <c r="D181" i="9"/>
  <c r="F182" i="9"/>
  <c r="H154" i="9"/>
  <c r="K154" i="9"/>
  <c r="D183" i="9"/>
  <c r="F184" i="9"/>
  <c r="H156" i="9"/>
  <c r="J184" i="9"/>
  <c r="K156" i="9"/>
  <c r="D185" i="9"/>
  <c r="F186" i="9"/>
  <c r="H158" i="9"/>
  <c r="J186" i="9"/>
  <c r="K158" i="9"/>
  <c r="D187" i="9"/>
  <c r="H160" i="9"/>
  <c r="J188" i="9"/>
  <c r="K160" i="9"/>
  <c r="D189" i="9"/>
  <c r="H162" i="9"/>
  <c r="J190" i="9"/>
  <c r="K162" i="9"/>
  <c r="D191" i="9"/>
  <c r="M75" i="9"/>
  <c r="E76" i="9"/>
  <c r="H76" i="9"/>
  <c r="E77" i="9"/>
  <c r="H77" i="9"/>
  <c r="E78" i="9"/>
  <c r="H78" i="9"/>
  <c r="E79" i="9"/>
  <c r="H79" i="9"/>
  <c r="E80" i="9"/>
  <c r="H80" i="9"/>
  <c r="E81" i="9"/>
  <c r="H81" i="9"/>
  <c r="E82" i="9"/>
  <c r="H82" i="9"/>
  <c r="E83" i="9"/>
  <c r="H83" i="9"/>
  <c r="N90" i="9"/>
  <c r="D168" i="9"/>
  <c r="L146" i="9"/>
  <c r="F175" i="9"/>
  <c r="H147" i="9"/>
  <c r="D176" i="9"/>
  <c r="L148" i="9"/>
  <c r="F177" i="9"/>
  <c r="H149" i="9"/>
  <c r="J177" i="9"/>
  <c r="D178" i="9"/>
  <c r="L150" i="9"/>
  <c r="F179" i="9"/>
  <c r="H151" i="9"/>
  <c r="K151" i="9"/>
  <c r="D180" i="9"/>
  <c r="L152" i="9"/>
  <c r="F181" i="9"/>
  <c r="H153" i="9"/>
  <c r="K153" i="9"/>
  <c r="D182" i="9"/>
  <c r="L154" i="9"/>
  <c r="F183" i="9"/>
  <c r="H155" i="9"/>
  <c r="K155" i="9"/>
  <c r="D184" i="9"/>
  <c r="L156" i="9"/>
  <c r="F185" i="9"/>
  <c r="H157" i="9"/>
  <c r="J185" i="9"/>
  <c r="K157" i="9"/>
  <c r="D186" i="9"/>
  <c r="L158" i="9"/>
  <c r="F187" i="9"/>
  <c r="H159" i="9"/>
  <c r="J187" i="9"/>
  <c r="K159" i="9"/>
  <c r="D188" i="9"/>
  <c r="L160" i="9"/>
  <c r="F189" i="9"/>
  <c r="H161" i="9"/>
  <c r="J189" i="9"/>
  <c r="K161" i="9"/>
  <c r="D190" i="9"/>
  <c r="L162" i="9"/>
  <c r="F191" i="9"/>
  <c r="H163" i="9"/>
  <c r="J191" i="9"/>
  <c r="K163" i="9"/>
  <c r="C174" i="9"/>
  <c r="C168" i="9"/>
  <c r="E146" i="9"/>
  <c r="G168" i="9"/>
  <c r="K146" i="9"/>
  <c r="M146" i="9"/>
  <c r="C175" i="9"/>
  <c r="E147" i="9"/>
  <c r="G175" i="9"/>
  <c r="I175" i="9"/>
  <c r="K147" i="9"/>
  <c r="M147" i="9"/>
  <c r="N147" i="9" s="1"/>
  <c r="C176" i="9"/>
  <c r="E148" i="9"/>
  <c r="G176" i="9"/>
  <c r="I176" i="9"/>
  <c r="K148" i="9"/>
  <c r="M148" i="9"/>
  <c r="C177" i="9"/>
  <c r="E149" i="9"/>
  <c r="G177" i="9"/>
  <c r="I177" i="9"/>
  <c r="K149" i="9"/>
  <c r="M149" i="9"/>
  <c r="C178" i="9"/>
  <c r="E150" i="9"/>
  <c r="G178" i="9"/>
  <c r="I178" i="9"/>
  <c r="K150" i="9"/>
  <c r="M150" i="9"/>
  <c r="C179" i="9"/>
  <c r="E151" i="9"/>
  <c r="G179" i="9"/>
  <c r="I179" i="9"/>
  <c r="M151" i="9"/>
  <c r="C180" i="9"/>
  <c r="E152" i="9"/>
  <c r="G180" i="9"/>
  <c r="I180" i="9"/>
  <c r="M152" i="9"/>
  <c r="C181" i="9"/>
  <c r="E153" i="9"/>
  <c r="G181" i="9"/>
  <c r="I181" i="9"/>
  <c r="M153" i="9"/>
  <c r="C182" i="9"/>
  <c r="E154" i="9"/>
  <c r="G182" i="9"/>
  <c r="I182" i="9"/>
  <c r="M154" i="9"/>
  <c r="C183" i="9"/>
  <c r="E155" i="9"/>
  <c r="G183" i="9"/>
  <c r="I183" i="9"/>
  <c r="M155" i="9"/>
  <c r="N155" i="9" s="1"/>
  <c r="C184" i="9"/>
  <c r="E184" i="9" s="1"/>
  <c r="E156" i="9"/>
  <c r="G184" i="9"/>
  <c r="I184" i="9"/>
  <c r="M156" i="9"/>
  <c r="C185" i="9"/>
  <c r="E157" i="9"/>
  <c r="G185" i="9"/>
  <c r="I185" i="9"/>
  <c r="M157" i="9"/>
  <c r="C186" i="9"/>
  <c r="E158" i="9"/>
  <c r="G186" i="9"/>
  <c r="I186" i="9"/>
  <c r="M158" i="9"/>
  <c r="C187" i="9"/>
  <c r="E187" i="9" s="1"/>
  <c r="E159" i="9"/>
  <c r="G187" i="9"/>
  <c r="I187" i="9"/>
  <c r="M159" i="9"/>
  <c r="N159" i="9" s="1"/>
  <c r="C188" i="9"/>
  <c r="E188" i="9" s="1"/>
  <c r="E160" i="9"/>
  <c r="G188" i="9"/>
  <c r="I188" i="9"/>
  <c r="M160" i="9"/>
  <c r="C189" i="9"/>
  <c r="E161" i="9"/>
  <c r="G189" i="9"/>
  <c r="I189" i="9"/>
  <c r="M161" i="9"/>
  <c r="C190" i="9"/>
  <c r="E162" i="9"/>
  <c r="G190" i="9"/>
  <c r="I190" i="9"/>
  <c r="M162" i="9"/>
  <c r="C191" i="9"/>
  <c r="E191" i="9" s="1"/>
  <c r="E163" i="9"/>
  <c r="G191" i="9"/>
  <c r="I191" i="9"/>
  <c r="M163" i="9"/>
  <c r="N163" i="9" s="1"/>
  <c r="C192" i="9"/>
  <c r="E164" i="9"/>
  <c r="G192" i="9"/>
  <c r="I192" i="9"/>
  <c r="M164" i="9"/>
  <c r="C193" i="9"/>
  <c r="E165" i="9"/>
  <c r="G193" i="9"/>
  <c r="I193" i="9"/>
  <c r="M165" i="9"/>
  <c r="C194" i="9"/>
  <c r="E166" i="9"/>
  <c r="G194" i="9"/>
  <c r="I194" i="9"/>
  <c r="K166" i="9"/>
  <c r="M166" i="9"/>
  <c r="C195" i="9"/>
  <c r="E167" i="9"/>
  <c r="D192" i="9"/>
  <c r="F192" i="9"/>
  <c r="H164" i="9"/>
  <c r="L164" i="9"/>
  <c r="D193" i="9"/>
  <c r="F193" i="9"/>
  <c r="H165" i="9"/>
  <c r="L165" i="9"/>
  <c r="N165" i="9" s="1"/>
  <c r="D194" i="9"/>
  <c r="F194" i="9"/>
  <c r="H166" i="9"/>
  <c r="L166" i="9"/>
  <c r="D195" i="9"/>
  <c r="F195" i="9"/>
  <c r="H167" i="9"/>
  <c r="L167" i="9"/>
  <c r="G195" i="9"/>
  <c r="I195" i="9"/>
  <c r="K167" i="9"/>
  <c r="M167" i="9"/>
  <c r="B23" i="8"/>
  <c r="B37" i="8" s="1"/>
  <c r="B31" i="8"/>
  <c r="B38" i="8" s="1"/>
  <c r="D38" i="8" s="1"/>
  <c r="D29" i="8"/>
  <c r="L30" i="8"/>
  <c r="J5" i="8"/>
  <c r="D6" i="8"/>
  <c r="L38" i="8"/>
  <c r="L6" i="8"/>
  <c r="H7" i="8"/>
  <c r="G22" i="8"/>
  <c r="J13" i="8"/>
  <c r="D14" i="8"/>
  <c r="L14" i="8"/>
  <c r="H15" i="8"/>
  <c r="H21" i="8"/>
  <c r="H22" i="8"/>
  <c r="K29" i="8"/>
  <c r="L29" i="8"/>
  <c r="K30" i="8"/>
  <c r="H31" i="8"/>
  <c r="H38" i="8" s="1"/>
  <c r="I39" i="8"/>
  <c r="E31" i="8"/>
  <c r="E38" i="8" s="1"/>
  <c r="G38" i="8" s="1"/>
  <c r="G29" i="8"/>
  <c r="K6" i="8"/>
  <c r="M6" i="8" s="1"/>
  <c r="J6" i="8"/>
  <c r="D13" i="8"/>
  <c r="L13" i="8"/>
  <c r="G30" i="8"/>
  <c r="K14" i="8"/>
  <c r="J14" i="8"/>
  <c r="B15" i="8"/>
  <c r="F15" i="8"/>
  <c r="J29" i="8"/>
  <c r="J30" i="8"/>
  <c r="G6" i="8"/>
  <c r="I7" i="8"/>
  <c r="G13" i="8"/>
  <c r="G14" i="8"/>
  <c r="C15" i="8"/>
  <c r="E15" i="8"/>
  <c r="I15" i="8"/>
  <c r="J195" i="9" l="1"/>
  <c r="M195" i="9" s="1"/>
  <c r="J183" i="9"/>
  <c r="M80" i="9"/>
  <c r="K65" i="9"/>
  <c r="K63" i="9"/>
  <c r="N161" i="9"/>
  <c r="D15" i="8"/>
  <c r="J194" i="9"/>
  <c r="K194" i="9" s="1"/>
  <c r="J180" i="9"/>
  <c r="M180" i="9" s="1"/>
  <c r="M82" i="9"/>
  <c r="N82" i="9" s="1"/>
  <c r="B7" i="8"/>
  <c r="L31" i="8"/>
  <c r="F7" i="8"/>
  <c r="G5" i="8"/>
  <c r="G7" i="8" s="1"/>
  <c r="G21" i="8"/>
  <c r="G23" i="8" s="1"/>
  <c r="E7" i="8"/>
  <c r="E190" i="9"/>
  <c r="E186" i="9"/>
  <c r="E182" i="9"/>
  <c r="K177" i="9"/>
  <c r="J179" i="9"/>
  <c r="K179" i="9" s="1"/>
  <c r="E180" i="9"/>
  <c r="E179" i="9"/>
  <c r="E177" i="9"/>
  <c r="E175" i="9"/>
  <c r="M66" i="9"/>
  <c r="N66" i="9" s="1"/>
  <c r="N77" i="9"/>
  <c r="M68" i="9"/>
  <c r="N68" i="9" s="1"/>
  <c r="N65" i="9"/>
  <c r="J178" i="9"/>
  <c r="M178" i="9" s="1"/>
  <c r="J181" i="9"/>
  <c r="M181" i="9" s="1"/>
  <c r="J175" i="9"/>
  <c r="M14" i="8"/>
  <c r="C39" i="8"/>
  <c r="L15" i="8"/>
  <c r="C7" i="8"/>
  <c r="D21" i="8"/>
  <c r="D23" i="8" s="1"/>
  <c r="D5" i="8"/>
  <c r="D7" i="8" s="1"/>
  <c r="L21" i="8"/>
  <c r="L23" i="8" s="1"/>
  <c r="L5" i="8"/>
  <c r="L7" i="8" s="1"/>
  <c r="K5" i="8"/>
  <c r="K7" i="8" s="1"/>
  <c r="K176" i="9"/>
  <c r="N151" i="9"/>
  <c r="M191" i="9"/>
  <c r="E189" i="9"/>
  <c r="M187" i="9"/>
  <c r="N153" i="9"/>
  <c r="M179" i="9"/>
  <c r="E178" i="9"/>
  <c r="N140" i="9"/>
  <c r="M189" i="9"/>
  <c r="N164" i="9"/>
  <c r="N157" i="9"/>
  <c r="N166" i="9"/>
  <c r="N149" i="9"/>
  <c r="E183" i="9"/>
  <c r="N112" i="9"/>
  <c r="J193" i="9"/>
  <c r="K193" i="9" s="1"/>
  <c r="J182" i="9"/>
  <c r="M182" i="9" s="1"/>
  <c r="M69" i="9"/>
  <c r="N69" i="9" s="1"/>
  <c r="M67" i="9"/>
  <c r="K195" i="9"/>
  <c r="M71" i="9"/>
  <c r="N71" i="9" s="1"/>
  <c r="N75" i="9"/>
  <c r="N67" i="9"/>
  <c r="N63" i="9"/>
  <c r="N74" i="9"/>
  <c r="N73" i="9"/>
  <c r="N56" i="9"/>
  <c r="K184" i="9"/>
  <c r="M70" i="9"/>
  <c r="N70" i="9" s="1"/>
  <c r="M190" i="9"/>
  <c r="M186" i="9"/>
  <c r="K180" i="9"/>
  <c r="N78" i="9"/>
  <c r="E195" i="9"/>
  <c r="M188" i="9"/>
  <c r="M184" i="9"/>
  <c r="N80" i="9"/>
  <c r="N76" i="9"/>
  <c r="M183" i="9"/>
  <c r="N79" i="9"/>
  <c r="N72" i="9"/>
  <c r="N64" i="9"/>
  <c r="D31" i="8"/>
  <c r="M30" i="8"/>
  <c r="J31" i="8"/>
  <c r="G31" i="8"/>
  <c r="J15" i="8"/>
  <c r="H52" i="11"/>
  <c r="H48" i="11"/>
  <c r="H44" i="11"/>
  <c r="K35" i="11"/>
  <c r="H49" i="11"/>
  <c r="K41" i="11"/>
  <c r="H41" i="11"/>
  <c r="H38" i="11"/>
  <c r="H37" i="11"/>
  <c r="K55" i="11"/>
  <c r="K51" i="11"/>
  <c r="K47" i="11"/>
  <c r="K43" i="11"/>
  <c r="K39" i="11"/>
  <c r="H39" i="11"/>
  <c r="G56" i="11"/>
  <c r="H54" i="11"/>
  <c r="H50" i="11"/>
  <c r="H46" i="11"/>
  <c r="H53" i="11"/>
  <c r="K49" i="11"/>
  <c r="H45" i="11"/>
  <c r="H42" i="11"/>
  <c r="K38" i="11"/>
  <c r="K37" i="11"/>
  <c r="H55" i="11"/>
  <c r="H51" i="11"/>
  <c r="H47" i="11"/>
  <c r="H43" i="11"/>
  <c r="H40" i="11"/>
  <c r="H36" i="11"/>
  <c r="H35" i="11"/>
  <c r="L195" i="9"/>
  <c r="H195" i="9"/>
  <c r="L193" i="9"/>
  <c r="H193" i="9"/>
  <c r="E194" i="9"/>
  <c r="E192" i="9"/>
  <c r="M168" i="9"/>
  <c r="N162" i="9"/>
  <c r="N160" i="9"/>
  <c r="N158" i="9"/>
  <c r="N156" i="9"/>
  <c r="N154" i="9"/>
  <c r="N152" i="9"/>
  <c r="N150" i="9"/>
  <c r="L177" i="9"/>
  <c r="H177" i="9"/>
  <c r="L168" i="9"/>
  <c r="N146" i="9"/>
  <c r="L190" i="9"/>
  <c r="L188" i="9"/>
  <c r="L184" i="9"/>
  <c r="H184" i="9"/>
  <c r="L180" i="9"/>
  <c r="H180" i="9"/>
  <c r="L178" i="9"/>
  <c r="H178" i="9"/>
  <c r="L176" i="9"/>
  <c r="H176" i="9"/>
  <c r="N167" i="9"/>
  <c r="L194" i="9"/>
  <c r="H194" i="9"/>
  <c r="J192" i="9"/>
  <c r="K192" i="9" s="1"/>
  <c r="L192" i="9"/>
  <c r="H192" i="9"/>
  <c r="E193" i="9"/>
  <c r="M185" i="9"/>
  <c r="E185" i="9"/>
  <c r="E181" i="9"/>
  <c r="M177" i="9"/>
  <c r="M176" i="9"/>
  <c r="E176" i="9"/>
  <c r="K168" i="9"/>
  <c r="E168" i="9"/>
  <c r="C196" i="9"/>
  <c r="K191" i="9"/>
  <c r="L191" i="9"/>
  <c r="H191" i="9"/>
  <c r="K189" i="9"/>
  <c r="L189" i="9"/>
  <c r="H189" i="9"/>
  <c r="K187" i="9"/>
  <c r="L187" i="9"/>
  <c r="H187" i="9"/>
  <c r="K185" i="9"/>
  <c r="L185" i="9"/>
  <c r="H185" i="9"/>
  <c r="K183" i="9"/>
  <c r="L183" i="9"/>
  <c r="H183" i="9"/>
  <c r="L181" i="9"/>
  <c r="H181" i="9"/>
  <c r="L179" i="9"/>
  <c r="H179" i="9"/>
  <c r="N148" i="9"/>
  <c r="L175" i="9"/>
  <c r="H175" i="9"/>
  <c r="K190" i="9"/>
  <c r="H190" i="9"/>
  <c r="K188" i="9"/>
  <c r="H188" i="9"/>
  <c r="K186" i="9"/>
  <c r="L186" i="9"/>
  <c r="H186" i="9"/>
  <c r="L182" i="9"/>
  <c r="H182" i="9"/>
  <c r="H168" i="9"/>
  <c r="F196" i="9"/>
  <c r="M83" i="9"/>
  <c r="N83" i="9" s="1"/>
  <c r="M81" i="9"/>
  <c r="N81" i="9" s="1"/>
  <c r="K31" i="8"/>
  <c r="M31" i="8" s="1"/>
  <c r="M29" i="8"/>
  <c r="K21" i="8"/>
  <c r="J21" i="8"/>
  <c r="H23" i="8"/>
  <c r="H37" i="8" s="1"/>
  <c r="K15" i="8"/>
  <c r="J7" i="8"/>
  <c r="E39" i="8"/>
  <c r="G37" i="8"/>
  <c r="G39" i="8" s="1"/>
  <c r="G15" i="8"/>
  <c r="K38" i="8"/>
  <c r="M38" i="8" s="1"/>
  <c r="J38" i="8"/>
  <c r="K22" i="8"/>
  <c r="M22" i="8" s="1"/>
  <c r="J22" i="8"/>
  <c r="M13" i="8"/>
  <c r="F39" i="8"/>
  <c r="L37" i="8"/>
  <c r="L39" i="8" s="1"/>
  <c r="B39" i="8"/>
  <c r="D37" i="8"/>
  <c r="D39" i="8" s="1"/>
  <c r="M194" i="9" l="1"/>
  <c r="N194" i="9" s="1"/>
  <c r="K178" i="9"/>
  <c r="M15" i="8"/>
  <c r="M5" i="8"/>
  <c r="M7" i="8" s="1"/>
  <c r="K181" i="9"/>
  <c r="J196" i="9"/>
  <c r="N179" i="9"/>
  <c r="K175" i="9"/>
  <c r="K182" i="9"/>
  <c r="N195" i="9"/>
  <c r="M175" i="9"/>
  <c r="N175" i="9" s="1"/>
  <c r="N191" i="9"/>
  <c r="N182" i="9"/>
  <c r="N186" i="9"/>
  <c r="N189" i="9"/>
  <c r="N183" i="9"/>
  <c r="N187" i="9"/>
  <c r="M193" i="9"/>
  <c r="N193" i="9" s="1"/>
  <c r="N190" i="9"/>
  <c r="N184" i="9"/>
  <c r="N181" i="9"/>
  <c r="N188" i="9"/>
  <c r="N185" i="9"/>
  <c r="N180" i="9"/>
  <c r="K54" i="11"/>
  <c r="K46" i="11"/>
  <c r="K50" i="11"/>
  <c r="K40" i="11"/>
  <c r="N176" i="9"/>
  <c r="N178" i="9"/>
  <c r="N168" i="9"/>
  <c r="N177" i="9"/>
  <c r="M192" i="9"/>
  <c r="J23" i="8"/>
  <c r="K37" i="8"/>
  <c r="H39" i="8"/>
  <c r="J37" i="8"/>
  <c r="J39" i="8" s="1"/>
  <c r="K23" i="8"/>
  <c r="M21" i="8"/>
  <c r="M23" i="8" s="1"/>
  <c r="N192" i="9" l="1"/>
  <c r="K39" i="8"/>
  <c r="M37" i="8"/>
  <c r="M39" i="8" s="1"/>
  <c r="J167" i="4" l="1"/>
  <c r="I167" i="4"/>
  <c r="G167" i="4"/>
  <c r="F167" i="4"/>
  <c r="D167" i="4"/>
  <c r="C167" i="4"/>
  <c r="E167" i="4" s="1"/>
  <c r="J166" i="4"/>
  <c r="I166" i="4"/>
  <c r="G166" i="4"/>
  <c r="F166" i="4"/>
  <c r="L166" i="4" s="1"/>
  <c r="D166" i="4"/>
  <c r="C166" i="4"/>
  <c r="J165" i="4"/>
  <c r="I165" i="4"/>
  <c r="G165" i="4"/>
  <c r="F165" i="4"/>
  <c r="D165" i="4"/>
  <c r="C165" i="4"/>
  <c r="E165" i="4" s="1"/>
  <c r="J164" i="4"/>
  <c r="I164" i="4"/>
  <c r="G164" i="4"/>
  <c r="F164" i="4"/>
  <c r="D164" i="4"/>
  <c r="C164" i="4"/>
  <c r="J163" i="4"/>
  <c r="I163" i="4"/>
  <c r="G163" i="4"/>
  <c r="F163" i="4"/>
  <c r="D163" i="4"/>
  <c r="C163" i="4"/>
  <c r="J162" i="4"/>
  <c r="I162" i="4"/>
  <c r="G162" i="4"/>
  <c r="F162" i="4"/>
  <c r="D162" i="4"/>
  <c r="C162" i="4"/>
  <c r="J161" i="4"/>
  <c r="I161" i="4"/>
  <c r="G161" i="4"/>
  <c r="F161" i="4"/>
  <c r="D161" i="4"/>
  <c r="C161" i="4"/>
  <c r="E161" i="4" s="1"/>
  <c r="J160" i="4"/>
  <c r="I160" i="4"/>
  <c r="G160" i="4"/>
  <c r="F160" i="4"/>
  <c r="D160" i="4"/>
  <c r="C160" i="4"/>
  <c r="J159" i="4"/>
  <c r="I159" i="4"/>
  <c r="G159" i="4"/>
  <c r="F159" i="4"/>
  <c r="D159" i="4"/>
  <c r="C159" i="4"/>
  <c r="J158" i="4"/>
  <c r="I158" i="4"/>
  <c r="G158" i="4"/>
  <c r="F158" i="4"/>
  <c r="D158" i="4"/>
  <c r="C158" i="4"/>
  <c r="J157" i="4"/>
  <c r="I157" i="4"/>
  <c r="G157" i="4"/>
  <c r="F157" i="4"/>
  <c r="D157" i="4"/>
  <c r="C157" i="4"/>
  <c r="E157" i="4" s="1"/>
  <c r="J156" i="4"/>
  <c r="I156" i="4"/>
  <c r="G156" i="4"/>
  <c r="F156" i="4"/>
  <c r="D156" i="4"/>
  <c r="C156" i="4"/>
  <c r="J155" i="4"/>
  <c r="I155" i="4"/>
  <c r="G155" i="4"/>
  <c r="F155" i="4"/>
  <c r="D155" i="4"/>
  <c r="C155" i="4"/>
  <c r="J154" i="4"/>
  <c r="I154" i="4"/>
  <c r="G154" i="4"/>
  <c r="F154" i="4"/>
  <c r="H154" i="4" s="1"/>
  <c r="D154" i="4"/>
  <c r="C154" i="4"/>
  <c r="J153" i="4"/>
  <c r="I153" i="4"/>
  <c r="G153" i="4"/>
  <c r="F153" i="4"/>
  <c r="D153" i="4"/>
  <c r="C153" i="4"/>
  <c r="J152" i="4"/>
  <c r="I152" i="4"/>
  <c r="G152" i="4"/>
  <c r="F152" i="4"/>
  <c r="H152" i="4" s="1"/>
  <c r="D152" i="4"/>
  <c r="C152" i="4"/>
  <c r="J151" i="4"/>
  <c r="I151" i="4"/>
  <c r="G151" i="4"/>
  <c r="F151" i="4"/>
  <c r="D151" i="4"/>
  <c r="C151" i="4"/>
  <c r="J150" i="4"/>
  <c r="I150" i="4"/>
  <c r="G150" i="4"/>
  <c r="F150" i="4"/>
  <c r="H150" i="4" s="1"/>
  <c r="D150" i="4"/>
  <c r="C150" i="4"/>
  <c r="J149" i="4"/>
  <c r="I149" i="4"/>
  <c r="G149" i="4"/>
  <c r="F149" i="4"/>
  <c r="D149" i="4"/>
  <c r="C149" i="4"/>
  <c r="J148" i="4"/>
  <c r="I148" i="4"/>
  <c r="G148" i="4"/>
  <c r="F148" i="4"/>
  <c r="H148" i="4" s="1"/>
  <c r="D148" i="4"/>
  <c r="C148" i="4"/>
  <c r="J147" i="4"/>
  <c r="I147" i="4"/>
  <c r="G147" i="4"/>
  <c r="F147" i="4"/>
  <c r="D147" i="4"/>
  <c r="C147" i="4"/>
  <c r="J146" i="4"/>
  <c r="I146" i="4"/>
  <c r="G146" i="4"/>
  <c r="F146" i="4"/>
  <c r="D146" i="4"/>
  <c r="C146" i="4"/>
  <c r="J140" i="4"/>
  <c r="I140" i="4"/>
  <c r="G140" i="4"/>
  <c r="F140" i="4"/>
  <c r="D140" i="4"/>
  <c r="C140" i="4"/>
  <c r="M139" i="4"/>
  <c r="L139" i="4"/>
  <c r="N139" i="4" s="1"/>
  <c r="K139" i="4"/>
  <c r="H139" i="4"/>
  <c r="E139" i="4"/>
  <c r="M138" i="4"/>
  <c r="L138" i="4"/>
  <c r="K138" i="4"/>
  <c r="H138" i="4"/>
  <c r="E138" i="4"/>
  <c r="M137" i="4"/>
  <c r="L137" i="4"/>
  <c r="N137" i="4" s="1"/>
  <c r="K137" i="4"/>
  <c r="H137" i="4"/>
  <c r="E137" i="4"/>
  <c r="M136" i="4"/>
  <c r="L136" i="4"/>
  <c r="K136" i="4"/>
  <c r="H136" i="4"/>
  <c r="E136" i="4"/>
  <c r="M135" i="4"/>
  <c r="L135" i="4"/>
  <c r="K135" i="4"/>
  <c r="H135" i="4"/>
  <c r="E135" i="4"/>
  <c r="M134" i="4"/>
  <c r="L134" i="4"/>
  <c r="K134" i="4"/>
  <c r="H134" i="4"/>
  <c r="E134" i="4"/>
  <c r="M133" i="4"/>
  <c r="L133" i="4"/>
  <c r="N133" i="4" s="1"/>
  <c r="K133" i="4"/>
  <c r="H133" i="4"/>
  <c r="E133" i="4"/>
  <c r="M132" i="4"/>
  <c r="L132" i="4"/>
  <c r="K132" i="4"/>
  <c r="H132" i="4"/>
  <c r="E132" i="4"/>
  <c r="M131" i="4"/>
  <c r="L131" i="4"/>
  <c r="K131" i="4"/>
  <c r="H131" i="4"/>
  <c r="E131" i="4"/>
  <c r="M130" i="4"/>
  <c r="L130" i="4"/>
  <c r="K130" i="4"/>
  <c r="H130" i="4"/>
  <c r="E130" i="4"/>
  <c r="M129" i="4"/>
  <c r="L129" i="4"/>
  <c r="N129" i="4" s="1"/>
  <c r="K129" i="4"/>
  <c r="H129" i="4"/>
  <c r="E129" i="4"/>
  <c r="M128" i="4"/>
  <c r="L128" i="4"/>
  <c r="K128" i="4"/>
  <c r="H128" i="4"/>
  <c r="E128" i="4"/>
  <c r="M127" i="4"/>
  <c r="L127" i="4"/>
  <c r="K127" i="4"/>
  <c r="H127" i="4"/>
  <c r="E127" i="4"/>
  <c r="M126" i="4"/>
  <c r="L126" i="4"/>
  <c r="K126" i="4"/>
  <c r="H126" i="4"/>
  <c r="E126" i="4"/>
  <c r="M125" i="4"/>
  <c r="L125" i="4"/>
  <c r="N125" i="4" s="1"/>
  <c r="K125" i="4"/>
  <c r="H125" i="4"/>
  <c r="E125" i="4"/>
  <c r="M124" i="4"/>
  <c r="L124" i="4"/>
  <c r="K124" i="4"/>
  <c r="H124" i="4"/>
  <c r="E124" i="4"/>
  <c r="M123" i="4"/>
  <c r="L123" i="4"/>
  <c r="K123" i="4"/>
  <c r="H123" i="4"/>
  <c r="E123" i="4"/>
  <c r="M122" i="4"/>
  <c r="L122" i="4"/>
  <c r="K122" i="4"/>
  <c r="H122" i="4"/>
  <c r="E122" i="4"/>
  <c r="M121" i="4"/>
  <c r="L121" i="4"/>
  <c r="N121" i="4" s="1"/>
  <c r="K121" i="4"/>
  <c r="H121" i="4"/>
  <c r="E121" i="4"/>
  <c r="M120" i="4"/>
  <c r="L120" i="4"/>
  <c r="K120" i="4"/>
  <c r="H120" i="4"/>
  <c r="E120" i="4"/>
  <c r="M119" i="4"/>
  <c r="L119" i="4"/>
  <c r="K119" i="4"/>
  <c r="H119" i="4"/>
  <c r="E119" i="4"/>
  <c r="M118" i="4"/>
  <c r="L118" i="4"/>
  <c r="K118" i="4"/>
  <c r="K140" i="4" s="1"/>
  <c r="H118" i="4"/>
  <c r="E118" i="4"/>
  <c r="J112" i="4"/>
  <c r="I112" i="4"/>
  <c r="G112" i="4"/>
  <c r="F112" i="4"/>
  <c r="D112" i="4"/>
  <c r="C112" i="4"/>
  <c r="M111" i="4"/>
  <c r="L111" i="4"/>
  <c r="K111" i="4"/>
  <c r="H111" i="4"/>
  <c r="E111" i="4"/>
  <c r="M110" i="4"/>
  <c r="L110" i="4"/>
  <c r="K110" i="4"/>
  <c r="H110" i="4"/>
  <c r="E110" i="4"/>
  <c r="M109" i="4"/>
  <c r="L109" i="4"/>
  <c r="K109" i="4"/>
  <c r="H109" i="4"/>
  <c r="E109" i="4"/>
  <c r="M108" i="4"/>
  <c r="L108" i="4"/>
  <c r="K108" i="4"/>
  <c r="H108" i="4"/>
  <c r="E108" i="4"/>
  <c r="M107" i="4"/>
  <c r="L107" i="4"/>
  <c r="K107" i="4"/>
  <c r="H107" i="4"/>
  <c r="E107" i="4"/>
  <c r="M106" i="4"/>
  <c r="L106" i="4"/>
  <c r="N106" i="4" s="1"/>
  <c r="K106" i="4"/>
  <c r="H106" i="4"/>
  <c r="E106" i="4"/>
  <c r="M105" i="4"/>
  <c r="L105" i="4"/>
  <c r="K105" i="4"/>
  <c r="H105" i="4"/>
  <c r="E105" i="4"/>
  <c r="M104" i="4"/>
  <c r="L104" i="4"/>
  <c r="K104" i="4"/>
  <c r="H104" i="4"/>
  <c r="E104" i="4"/>
  <c r="M103" i="4"/>
  <c r="L103" i="4"/>
  <c r="K103" i="4"/>
  <c r="H103" i="4"/>
  <c r="E103" i="4"/>
  <c r="M102" i="4"/>
  <c r="L102" i="4"/>
  <c r="N102" i="4" s="1"/>
  <c r="K102" i="4"/>
  <c r="H102" i="4"/>
  <c r="E102" i="4"/>
  <c r="M101" i="4"/>
  <c r="L101" i="4"/>
  <c r="K101" i="4"/>
  <c r="H101" i="4"/>
  <c r="E101" i="4"/>
  <c r="M100" i="4"/>
  <c r="L100" i="4"/>
  <c r="K100" i="4"/>
  <c r="H100" i="4"/>
  <c r="E100" i="4"/>
  <c r="M99" i="4"/>
  <c r="L99" i="4"/>
  <c r="K99" i="4"/>
  <c r="H99" i="4"/>
  <c r="E99" i="4"/>
  <c r="M98" i="4"/>
  <c r="L98" i="4"/>
  <c r="N98" i="4" s="1"/>
  <c r="K98" i="4"/>
  <c r="H98" i="4"/>
  <c r="E98" i="4"/>
  <c r="M97" i="4"/>
  <c r="L97" i="4"/>
  <c r="K97" i="4"/>
  <c r="H97" i="4"/>
  <c r="E97" i="4"/>
  <c r="M96" i="4"/>
  <c r="L96" i="4"/>
  <c r="K96" i="4"/>
  <c r="H96" i="4"/>
  <c r="E96" i="4"/>
  <c r="M95" i="4"/>
  <c r="L95" i="4"/>
  <c r="K95" i="4"/>
  <c r="H95" i="4"/>
  <c r="E95" i="4"/>
  <c r="M94" i="4"/>
  <c r="L94" i="4"/>
  <c r="N94" i="4" s="1"/>
  <c r="K94" i="4"/>
  <c r="H94" i="4"/>
  <c r="E94" i="4"/>
  <c r="M93" i="4"/>
  <c r="L93" i="4"/>
  <c r="K93" i="4"/>
  <c r="H93" i="4"/>
  <c r="E93" i="4"/>
  <c r="M92" i="4"/>
  <c r="L92" i="4"/>
  <c r="K92" i="4"/>
  <c r="H92" i="4"/>
  <c r="E92" i="4"/>
  <c r="M91" i="4"/>
  <c r="L91" i="4"/>
  <c r="K91" i="4"/>
  <c r="H91" i="4"/>
  <c r="E91" i="4"/>
  <c r="M90" i="4"/>
  <c r="L90" i="4"/>
  <c r="K90" i="4"/>
  <c r="H90" i="4"/>
  <c r="H112" i="4" s="1"/>
  <c r="E90" i="4"/>
  <c r="J83" i="4"/>
  <c r="I83" i="4"/>
  <c r="G83" i="4"/>
  <c r="G195" i="4" s="1"/>
  <c r="F83" i="4"/>
  <c r="D83" i="4"/>
  <c r="C83" i="4"/>
  <c r="J82" i="4"/>
  <c r="I82" i="4"/>
  <c r="G82" i="4"/>
  <c r="F82" i="4"/>
  <c r="D82" i="4"/>
  <c r="C82" i="4"/>
  <c r="C194" i="4" s="1"/>
  <c r="J81" i="4"/>
  <c r="I81" i="4"/>
  <c r="G81" i="4"/>
  <c r="G193" i="4" s="1"/>
  <c r="F81" i="4"/>
  <c r="D81" i="4"/>
  <c r="C81" i="4"/>
  <c r="J80" i="4"/>
  <c r="I80" i="4"/>
  <c r="G80" i="4"/>
  <c r="G192" i="4" s="1"/>
  <c r="F80" i="4"/>
  <c r="D80" i="4"/>
  <c r="C80" i="4"/>
  <c r="C192" i="4" s="1"/>
  <c r="J79" i="4"/>
  <c r="I79" i="4"/>
  <c r="G79" i="4"/>
  <c r="G191" i="4" s="1"/>
  <c r="F79" i="4"/>
  <c r="D79" i="4"/>
  <c r="C79" i="4"/>
  <c r="J78" i="4"/>
  <c r="I78" i="4"/>
  <c r="G78" i="4"/>
  <c r="G190" i="4" s="1"/>
  <c r="F78" i="4"/>
  <c r="D78" i="4"/>
  <c r="C78" i="4"/>
  <c r="J77" i="4"/>
  <c r="I77" i="4"/>
  <c r="G77" i="4"/>
  <c r="G189" i="4" s="1"/>
  <c r="F77" i="4"/>
  <c r="D77" i="4"/>
  <c r="C77" i="4"/>
  <c r="J76" i="4"/>
  <c r="I76" i="4"/>
  <c r="G76" i="4"/>
  <c r="G188" i="4" s="1"/>
  <c r="F76" i="4"/>
  <c r="D76" i="4"/>
  <c r="C76" i="4"/>
  <c r="C188" i="4" s="1"/>
  <c r="J75" i="4"/>
  <c r="I75" i="4"/>
  <c r="G75" i="4"/>
  <c r="G187" i="4" s="1"/>
  <c r="F75" i="4"/>
  <c r="D75" i="4"/>
  <c r="C75" i="4"/>
  <c r="J74" i="4"/>
  <c r="I74" i="4"/>
  <c r="G74" i="4"/>
  <c r="F74" i="4"/>
  <c r="D74" i="4"/>
  <c r="C74" i="4"/>
  <c r="C186" i="4" s="1"/>
  <c r="J73" i="4"/>
  <c r="I73" i="4"/>
  <c r="G73" i="4"/>
  <c r="G185" i="4" s="1"/>
  <c r="F73" i="4"/>
  <c r="D73" i="4"/>
  <c r="C73" i="4"/>
  <c r="J72" i="4"/>
  <c r="I72" i="4"/>
  <c r="G72" i="4"/>
  <c r="G184" i="4" s="1"/>
  <c r="F72" i="4"/>
  <c r="D72" i="4"/>
  <c r="C72" i="4"/>
  <c r="C184" i="4" s="1"/>
  <c r="J71" i="4"/>
  <c r="I71" i="4"/>
  <c r="G71" i="4"/>
  <c r="G183" i="4" s="1"/>
  <c r="F71" i="4"/>
  <c r="D71" i="4"/>
  <c r="C71" i="4"/>
  <c r="J70" i="4"/>
  <c r="I70" i="4"/>
  <c r="G70" i="4"/>
  <c r="F70" i="4"/>
  <c r="F182" i="4" s="1"/>
  <c r="D70" i="4"/>
  <c r="C70" i="4"/>
  <c r="J69" i="4"/>
  <c r="I69" i="4"/>
  <c r="G69" i="4"/>
  <c r="F69" i="4"/>
  <c r="D69" i="4"/>
  <c r="C69" i="4"/>
  <c r="J68" i="4"/>
  <c r="I68" i="4"/>
  <c r="G68" i="4"/>
  <c r="F68" i="4"/>
  <c r="F180" i="4" s="1"/>
  <c r="D68" i="4"/>
  <c r="C68" i="4"/>
  <c r="J67" i="4"/>
  <c r="I67" i="4"/>
  <c r="G67" i="4"/>
  <c r="F67" i="4"/>
  <c r="D67" i="4"/>
  <c r="C67" i="4"/>
  <c r="L67" i="4" s="1"/>
  <c r="J66" i="4"/>
  <c r="J178" i="4" s="1"/>
  <c r="I66" i="4"/>
  <c r="G66" i="4"/>
  <c r="F66" i="4"/>
  <c r="F178" i="4" s="1"/>
  <c r="D66" i="4"/>
  <c r="C66" i="4"/>
  <c r="J65" i="4"/>
  <c r="I65" i="4"/>
  <c r="G65" i="4"/>
  <c r="F65" i="4"/>
  <c r="D65" i="4"/>
  <c r="C65" i="4"/>
  <c r="J64" i="4"/>
  <c r="J176" i="4" s="1"/>
  <c r="I64" i="4"/>
  <c r="G64" i="4"/>
  <c r="F64" i="4"/>
  <c r="F176" i="4" s="1"/>
  <c r="D64" i="4"/>
  <c r="C64" i="4"/>
  <c r="J63" i="4"/>
  <c r="I63" i="4"/>
  <c r="G63" i="4"/>
  <c r="F63" i="4"/>
  <c r="D63" i="4"/>
  <c r="C63" i="4"/>
  <c r="L63" i="4" s="1"/>
  <c r="J62" i="4"/>
  <c r="J174" i="4" s="1"/>
  <c r="I62" i="4"/>
  <c r="G62" i="4"/>
  <c r="F62" i="4"/>
  <c r="F174" i="4" s="1"/>
  <c r="D62" i="4"/>
  <c r="C62" i="4"/>
  <c r="J56" i="4"/>
  <c r="I56" i="4"/>
  <c r="G56" i="4"/>
  <c r="F56" i="4"/>
  <c r="D56" i="4"/>
  <c r="C56" i="4"/>
  <c r="M55" i="4"/>
  <c r="L55" i="4"/>
  <c r="K55" i="4"/>
  <c r="H55" i="4"/>
  <c r="E55" i="4"/>
  <c r="M54" i="4"/>
  <c r="L54" i="4"/>
  <c r="K54" i="4"/>
  <c r="H54" i="4"/>
  <c r="E54" i="4"/>
  <c r="M53" i="4"/>
  <c r="L53" i="4"/>
  <c r="K53" i="4"/>
  <c r="H53" i="4"/>
  <c r="E53" i="4"/>
  <c r="M52" i="4"/>
  <c r="L52" i="4"/>
  <c r="K52" i="4"/>
  <c r="H52" i="4"/>
  <c r="E52" i="4"/>
  <c r="M51" i="4"/>
  <c r="L51" i="4"/>
  <c r="K51" i="4"/>
  <c r="H51" i="4"/>
  <c r="E51" i="4"/>
  <c r="M50" i="4"/>
  <c r="L50" i="4"/>
  <c r="K50" i="4"/>
  <c r="H50" i="4"/>
  <c r="E50" i="4"/>
  <c r="M49" i="4"/>
  <c r="L49" i="4"/>
  <c r="K49" i="4"/>
  <c r="H49" i="4"/>
  <c r="E49" i="4"/>
  <c r="M48" i="4"/>
  <c r="L48" i="4"/>
  <c r="K48" i="4"/>
  <c r="H48" i="4"/>
  <c r="E48" i="4"/>
  <c r="M47" i="4"/>
  <c r="L47" i="4"/>
  <c r="K47" i="4"/>
  <c r="H47" i="4"/>
  <c r="E47" i="4"/>
  <c r="M46" i="4"/>
  <c r="L46" i="4"/>
  <c r="K46" i="4"/>
  <c r="H46" i="4"/>
  <c r="E46" i="4"/>
  <c r="M45" i="4"/>
  <c r="L45" i="4"/>
  <c r="K45" i="4"/>
  <c r="H45" i="4"/>
  <c r="E45" i="4"/>
  <c r="M44" i="4"/>
  <c r="L44" i="4"/>
  <c r="K44" i="4"/>
  <c r="H44" i="4"/>
  <c r="E44" i="4"/>
  <c r="M43" i="4"/>
  <c r="L43" i="4"/>
  <c r="K43" i="4"/>
  <c r="H43" i="4"/>
  <c r="E43" i="4"/>
  <c r="M42" i="4"/>
  <c r="L42" i="4"/>
  <c r="K42" i="4"/>
  <c r="H42" i="4"/>
  <c r="E42" i="4"/>
  <c r="M41" i="4"/>
  <c r="L41" i="4"/>
  <c r="K41" i="4"/>
  <c r="H41" i="4"/>
  <c r="E41" i="4"/>
  <c r="M40" i="4"/>
  <c r="L40" i="4"/>
  <c r="K40" i="4"/>
  <c r="H40" i="4"/>
  <c r="E40" i="4"/>
  <c r="M39" i="4"/>
  <c r="L39" i="4"/>
  <c r="K39" i="4"/>
  <c r="H39" i="4"/>
  <c r="E39" i="4"/>
  <c r="M38" i="4"/>
  <c r="L38" i="4"/>
  <c r="K38" i="4"/>
  <c r="H38" i="4"/>
  <c r="E38" i="4"/>
  <c r="M37" i="4"/>
  <c r="L37" i="4"/>
  <c r="K37" i="4"/>
  <c r="H37" i="4"/>
  <c r="E37" i="4"/>
  <c r="M36" i="4"/>
  <c r="L36" i="4"/>
  <c r="K36" i="4"/>
  <c r="H36" i="4"/>
  <c r="E36" i="4"/>
  <c r="M35" i="4"/>
  <c r="L35" i="4"/>
  <c r="K35" i="4"/>
  <c r="H35" i="4"/>
  <c r="E35" i="4"/>
  <c r="M34" i="4"/>
  <c r="L34" i="4"/>
  <c r="K34" i="4"/>
  <c r="H34" i="4"/>
  <c r="E34" i="4"/>
  <c r="J28" i="4"/>
  <c r="I28" i="4"/>
  <c r="H28" i="4"/>
  <c r="G28" i="4"/>
  <c r="F28" i="4"/>
  <c r="D28" i="4"/>
  <c r="C28" i="4"/>
  <c r="M27" i="4"/>
  <c r="L27" i="4"/>
  <c r="K27" i="4"/>
  <c r="H27" i="4"/>
  <c r="E27" i="4"/>
  <c r="M26" i="4"/>
  <c r="L26" i="4"/>
  <c r="K26" i="4"/>
  <c r="H26" i="4"/>
  <c r="E26" i="4"/>
  <c r="M25" i="4"/>
  <c r="L25" i="4"/>
  <c r="K25" i="4"/>
  <c r="H25" i="4"/>
  <c r="E25" i="4"/>
  <c r="M24" i="4"/>
  <c r="L24" i="4"/>
  <c r="K24" i="4"/>
  <c r="H24" i="4"/>
  <c r="E24" i="4"/>
  <c r="M23" i="4"/>
  <c r="L23" i="4"/>
  <c r="K23" i="4"/>
  <c r="H23" i="4"/>
  <c r="E23" i="4"/>
  <c r="M22" i="4"/>
  <c r="L22" i="4"/>
  <c r="K22" i="4"/>
  <c r="H22" i="4"/>
  <c r="E22" i="4"/>
  <c r="M21" i="4"/>
  <c r="L21" i="4"/>
  <c r="K21" i="4"/>
  <c r="H21" i="4"/>
  <c r="E21" i="4"/>
  <c r="M20" i="4"/>
  <c r="L20" i="4"/>
  <c r="K20" i="4"/>
  <c r="H20" i="4"/>
  <c r="E20" i="4"/>
  <c r="M19" i="4"/>
  <c r="L19" i="4"/>
  <c r="K19" i="4"/>
  <c r="H19" i="4"/>
  <c r="E19" i="4"/>
  <c r="M18" i="4"/>
  <c r="L18" i="4"/>
  <c r="K18" i="4"/>
  <c r="H18" i="4"/>
  <c r="E18" i="4"/>
  <c r="M17" i="4"/>
  <c r="L17" i="4"/>
  <c r="K17" i="4"/>
  <c r="H17" i="4"/>
  <c r="E17" i="4"/>
  <c r="M16" i="4"/>
  <c r="L16" i="4"/>
  <c r="K16" i="4"/>
  <c r="H16" i="4"/>
  <c r="E16" i="4"/>
  <c r="M15" i="4"/>
  <c r="L15" i="4"/>
  <c r="K15" i="4"/>
  <c r="H15" i="4"/>
  <c r="E15" i="4"/>
  <c r="M14" i="4"/>
  <c r="L14" i="4"/>
  <c r="K14" i="4"/>
  <c r="H14" i="4"/>
  <c r="E14" i="4"/>
  <c r="M13" i="4"/>
  <c r="L13" i="4"/>
  <c r="K13" i="4"/>
  <c r="H13" i="4"/>
  <c r="E13" i="4"/>
  <c r="M12" i="4"/>
  <c r="L12" i="4"/>
  <c r="K12" i="4"/>
  <c r="H12" i="4"/>
  <c r="E12" i="4"/>
  <c r="M11" i="4"/>
  <c r="L11" i="4"/>
  <c r="K11" i="4"/>
  <c r="H11" i="4"/>
  <c r="E11" i="4"/>
  <c r="M10" i="4"/>
  <c r="L10" i="4"/>
  <c r="K10" i="4"/>
  <c r="H10" i="4"/>
  <c r="E10" i="4"/>
  <c r="M9" i="4"/>
  <c r="L9" i="4"/>
  <c r="K9" i="4"/>
  <c r="H9" i="4"/>
  <c r="E9" i="4"/>
  <c r="M8" i="4"/>
  <c r="L8" i="4"/>
  <c r="K8" i="4"/>
  <c r="H8" i="4"/>
  <c r="E8" i="4"/>
  <c r="M7" i="4"/>
  <c r="L7" i="4"/>
  <c r="K7" i="4"/>
  <c r="H7" i="4"/>
  <c r="E7" i="4"/>
  <c r="M6" i="4"/>
  <c r="L6" i="4"/>
  <c r="K6" i="4"/>
  <c r="H6" i="4"/>
  <c r="E6" i="4"/>
  <c r="H33" i="2"/>
  <c r="J26" i="2"/>
  <c r="J33" i="2" s="1"/>
  <c r="I26" i="2"/>
  <c r="I33" i="2" s="1"/>
  <c r="D26" i="2"/>
  <c r="D33" i="2" s="1"/>
  <c r="C26" i="2"/>
  <c r="C33" i="2" s="1"/>
  <c r="K25" i="2"/>
  <c r="M25" i="2"/>
  <c r="L25" i="2"/>
  <c r="E25" i="2"/>
  <c r="K24" i="2"/>
  <c r="M24" i="2"/>
  <c r="L24" i="2"/>
  <c r="E24" i="2"/>
  <c r="K23" i="2"/>
  <c r="M23" i="2"/>
  <c r="L23" i="2"/>
  <c r="E23" i="2"/>
  <c r="K22" i="2"/>
  <c r="M22" i="2"/>
  <c r="L22" i="2"/>
  <c r="E22" i="2"/>
  <c r="K21" i="2"/>
  <c r="M21" i="2"/>
  <c r="L21" i="2"/>
  <c r="E21" i="2"/>
  <c r="K20" i="2"/>
  <c r="M20" i="2"/>
  <c r="L20" i="2"/>
  <c r="E20" i="2"/>
  <c r="K19" i="2"/>
  <c r="M19" i="2"/>
  <c r="E19" i="2"/>
  <c r="J13" i="2"/>
  <c r="J32" i="2" s="1"/>
  <c r="I13" i="2"/>
  <c r="I32" i="2" s="1"/>
  <c r="K12" i="2"/>
  <c r="M12" i="2"/>
  <c r="L12" i="2"/>
  <c r="E12" i="2"/>
  <c r="K11" i="2"/>
  <c r="M11" i="2"/>
  <c r="L11" i="2"/>
  <c r="E11" i="2"/>
  <c r="K10" i="2"/>
  <c r="K9" i="2"/>
  <c r="M9" i="2"/>
  <c r="E9" i="2"/>
  <c r="K8" i="2"/>
  <c r="C32" i="2"/>
  <c r="K7" i="2"/>
  <c r="M7" i="2"/>
  <c r="L7" i="2"/>
  <c r="E7" i="2"/>
  <c r="K6" i="2"/>
  <c r="G13" i="2"/>
  <c r="G32" i="2" s="1"/>
  <c r="L6" i="2"/>
  <c r="E6" i="2"/>
  <c r="J24" i="1"/>
  <c r="J31" i="1" s="1"/>
  <c r="I24" i="1"/>
  <c r="I31" i="1" s="1"/>
  <c r="D24" i="1"/>
  <c r="D31" i="1" s="1"/>
  <c r="K23" i="1"/>
  <c r="M23" i="1"/>
  <c r="L23" i="1"/>
  <c r="E23" i="1"/>
  <c r="K22" i="1"/>
  <c r="M22" i="1"/>
  <c r="L22" i="1"/>
  <c r="E22" i="1"/>
  <c r="K21" i="1"/>
  <c r="M21" i="1"/>
  <c r="L21" i="1"/>
  <c r="E21" i="1"/>
  <c r="K20" i="1"/>
  <c r="M20" i="1"/>
  <c r="L20" i="1"/>
  <c r="E20" i="1"/>
  <c r="K19" i="1"/>
  <c r="M19" i="1"/>
  <c r="L19" i="1"/>
  <c r="E19" i="1"/>
  <c r="K18" i="1"/>
  <c r="G24" i="1"/>
  <c r="G31" i="1" s="1"/>
  <c r="F24" i="1"/>
  <c r="F31" i="1" s="1"/>
  <c r="J12" i="1"/>
  <c r="J30" i="1" s="1"/>
  <c r="I12" i="1"/>
  <c r="I30" i="1" s="1"/>
  <c r="D12" i="1"/>
  <c r="D30" i="1" s="1"/>
  <c r="C12" i="1"/>
  <c r="C30" i="1" s="1"/>
  <c r="K11" i="1"/>
  <c r="M11" i="1"/>
  <c r="L11" i="1"/>
  <c r="E11" i="1"/>
  <c r="K10" i="1"/>
  <c r="M10" i="1"/>
  <c r="L10" i="1"/>
  <c r="E10" i="1"/>
  <c r="K9" i="1"/>
  <c r="M9" i="1"/>
  <c r="L9" i="1"/>
  <c r="E9" i="1"/>
  <c r="K8" i="1"/>
  <c r="M8" i="1"/>
  <c r="L8" i="1"/>
  <c r="E8" i="1"/>
  <c r="K7" i="1"/>
  <c r="M7" i="1"/>
  <c r="L7" i="1"/>
  <c r="E7" i="1"/>
  <c r="K6" i="1"/>
  <c r="G12" i="1"/>
  <c r="G30" i="1" s="1"/>
  <c r="F12" i="1"/>
  <c r="F30" i="1" s="1"/>
  <c r="E6" i="1"/>
  <c r="L148" i="4" l="1"/>
  <c r="L152" i="4"/>
  <c r="L156" i="4"/>
  <c r="L160" i="4"/>
  <c r="L162" i="4"/>
  <c r="L164" i="4"/>
  <c r="H146" i="4"/>
  <c r="L146" i="4"/>
  <c r="N92" i="4"/>
  <c r="N96" i="4"/>
  <c r="N100" i="4"/>
  <c r="N104" i="4"/>
  <c r="N108" i="4"/>
  <c r="K72" i="4"/>
  <c r="K74" i="4"/>
  <c r="K76" i="4"/>
  <c r="K78" i="4"/>
  <c r="K80" i="4"/>
  <c r="K82" i="4"/>
  <c r="G176" i="4"/>
  <c r="H176" i="4" s="1"/>
  <c r="G186" i="4"/>
  <c r="G194" i="4"/>
  <c r="H56" i="4"/>
  <c r="N36" i="4"/>
  <c r="N40" i="4"/>
  <c r="N44" i="4"/>
  <c r="N48" i="4"/>
  <c r="N52" i="4"/>
  <c r="L69" i="4"/>
  <c r="I182" i="4"/>
  <c r="I190" i="4"/>
  <c r="K28" i="4"/>
  <c r="I174" i="4"/>
  <c r="N122" i="4"/>
  <c r="N126" i="4"/>
  <c r="N130" i="4"/>
  <c r="N134" i="4"/>
  <c r="N138" i="4"/>
  <c r="H140" i="4"/>
  <c r="N110" i="4"/>
  <c r="K13" i="2"/>
  <c r="K26" i="2"/>
  <c r="K24" i="1"/>
  <c r="K12" i="1"/>
  <c r="E26" i="2"/>
  <c r="E12" i="1"/>
  <c r="D32" i="1"/>
  <c r="K153" i="4"/>
  <c r="N135" i="4"/>
  <c r="K151" i="4"/>
  <c r="L140" i="4"/>
  <c r="E140" i="4"/>
  <c r="M140" i="4"/>
  <c r="N119" i="4"/>
  <c r="N123" i="4"/>
  <c r="N127" i="4"/>
  <c r="N131" i="4"/>
  <c r="L150" i="4"/>
  <c r="L151" i="4"/>
  <c r="L153" i="4"/>
  <c r="L158" i="4"/>
  <c r="C189" i="4"/>
  <c r="N120" i="4"/>
  <c r="N124" i="4"/>
  <c r="N128" i="4"/>
  <c r="N132" i="4"/>
  <c r="N136" i="4"/>
  <c r="L154" i="4"/>
  <c r="K152" i="4"/>
  <c r="K154" i="4"/>
  <c r="K112" i="4"/>
  <c r="C185" i="4"/>
  <c r="C193" i="4"/>
  <c r="N93" i="4"/>
  <c r="N97" i="4"/>
  <c r="N101" i="4"/>
  <c r="N105" i="4"/>
  <c r="N109" i="4"/>
  <c r="L147" i="4"/>
  <c r="E159" i="4"/>
  <c r="L112" i="4"/>
  <c r="L149" i="4"/>
  <c r="C190" i="4"/>
  <c r="E112" i="4"/>
  <c r="M112" i="4"/>
  <c r="N91" i="4"/>
  <c r="N95" i="4"/>
  <c r="N99" i="4"/>
  <c r="N103" i="4"/>
  <c r="N107" i="4"/>
  <c r="N111" i="4"/>
  <c r="E155" i="4"/>
  <c r="E163" i="4"/>
  <c r="L65" i="4"/>
  <c r="L75" i="4"/>
  <c r="G178" i="4"/>
  <c r="H178" i="4" s="1"/>
  <c r="G84" i="4"/>
  <c r="G180" i="4"/>
  <c r="H180" i="4" s="1"/>
  <c r="H63" i="4"/>
  <c r="H65" i="4"/>
  <c r="H67" i="4"/>
  <c r="H69" i="4"/>
  <c r="H71" i="4"/>
  <c r="H73" i="4"/>
  <c r="H75" i="4"/>
  <c r="H77" i="4"/>
  <c r="H79" i="4"/>
  <c r="H81" i="4"/>
  <c r="H83" i="4"/>
  <c r="G174" i="4"/>
  <c r="H174" i="4" s="1"/>
  <c r="G182" i="4"/>
  <c r="H182" i="4" s="1"/>
  <c r="L56" i="4"/>
  <c r="N38" i="4"/>
  <c r="N42" i="4"/>
  <c r="N46" i="4"/>
  <c r="N50" i="4"/>
  <c r="N54" i="4"/>
  <c r="L71" i="4"/>
  <c r="K67" i="4"/>
  <c r="K69" i="4"/>
  <c r="K71" i="4"/>
  <c r="K73" i="4"/>
  <c r="K75" i="4"/>
  <c r="K77" i="4"/>
  <c r="K79" i="4"/>
  <c r="K81" i="4"/>
  <c r="K83" i="4"/>
  <c r="I178" i="4"/>
  <c r="K178" i="4" s="1"/>
  <c r="I186" i="4"/>
  <c r="I194" i="4"/>
  <c r="L79" i="4"/>
  <c r="L83" i="4"/>
  <c r="I84" i="4"/>
  <c r="C84" i="4"/>
  <c r="E33" i="2"/>
  <c r="B31" i="3"/>
  <c r="M33" i="2"/>
  <c r="J34" i="2"/>
  <c r="I23" i="3"/>
  <c r="G34" i="2"/>
  <c r="K56" i="4"/>
  <c r="E56" i="4"/>
  <c r="M56" i="4"/>
  <c r="N35" i="4"/>
  <c r="N37" i="4"/>
  <c r="N39" i="4"/>
  <c r="N41" i="4"/>
  <c r="N43" i="4"/>
  <c r="N45" i="4"/>
  <c r="N47" i="4"/>
  <c r="N49" i="4"/>
  <c r="N51" i="4"/>
  <c r="N53" i="4"/>
  <c r="N55" i="4"/>
  <c r="J175" i="4"/>
  <c r="K63" i="4"/>
  <c r="K65" i="4"/>
  <c r="I176" i="4"/>
  <c r="K176" i="4" s="1"/>
  <c r="I180" i="4"/>
  <c r="I184" i="4"/>
  <c r="I188" i="4"/>
  <c r="I192" i="4"/>
  <c r="C195" i="4"/>
  <c r="E28" i="4"/>
  <c r="M28" i="4"/>
  <c r="N7" i="4"/>
  <c r="N9" i="4"/>
  <c r="N11" i="4"/>
  <c r="N13" i="4"/>
  <c r="N15" i="4"/>
  <c r="N17" i="4"/>
  <c r="N19" i="4"/>
  <c r="N21" i="4"/>
  <c r="N23" i="4"/>
  <c r="N25" i="4"/>
  <c r="N27" i="4"/>
  <c r="C187" i="4"/>
  <c r="L28" i="4"/>
  <c r="E64" i="4"/>
  <c r="E68" i="4"/>
  <c r="C175" i="4"/>
  <c r="C179" i="4"/>
  <c r="C183" i="4"/>
  <c r="C191" i="4"/>
  <c r="D84" i="4"/>
  <c r="L72" i="4"/>
  <c r="L73" i="4"/>
  <c r="L76" i="4"/>
  <c r="L77" i="4"/>
  <c r="L80" i="4"/>
  <c r="L81" i="4"/>
  <c r="N8" i="4"/>
  <c r="N10" i="4"/>
  <c r="N12" i="4"/>
  <c r="N14" i="4"/>
  <c r="N16" i="4"/>
  <c r="N18" i="4"/>
  <c r="N20" i="4"/>
  <c r="N22" i="4"/>
  <c r="N24" i="4"/>
  <c r="N26" i="4"/>
  <c r="E66" i="4"/>
  <c r="E70" i="4"/>
  <c r="L74" i="4"/>
  <c r="L78" i="4"/>
  <c r="L82" i="4"/>
  <c r="D176" i="4"/>
  <c r="M176" i="4" s="1"/>
  <c r="C177" i="4"/>
  <c r="D180" i="4"/>
  <c r="C181" i="4"/>
  <c r="G32" i="1"/>
  <c r="N21" i="2"/>
  <c r="N22" i="2"/>
  <c r="N23" i="2"/>
  <c r="N24" i="2"/>
  <c r="N25" i="2"/>
  <c r="N20" i="2"/>
  <c r="N7" i="1"/>
  <c r="N8" i="1"/>
  <c r="N9" i="1"/>
  <c r="N10" i="1"/>
  <c r="N11" i="1"/>
  <c r="H31" i="1"/>
  <c r="N19" i="1"/>
  <c r="N20" i="1"/>
  <c r="N21" i="1"/>
  <c r="N22" i="1"/>
  <c r="N23" i="1"/>
  <c r="N7" i="2"/>
  <c r="D13" i="2"/>
  <c r="D32" i="2" s="1"/>
  <c r="E32" i="2" s="1"/>
  <c r="E10" i="2"/>
  <c r="N11" i="2"/>
  <c r="N12" i="2"/>
  <c r="K32" i="2"/>
  <c r="L8" i="2"/>
  <c r="F13" i="2"/>
  <c r="F32" i="2" s="1"/>
  <c r="G26" i="2"/>
  <c r="L14" i="3"/>
  <c r="M8" i="2"/>
  <c r="L10" i="2"/>
  <c r="N34" i="4"/>
  <c r="H62" i="4"/>
  <c r="M63" i="4"/>
  <c r="N63" i="4" s="1"/>
  <c r="H64" i="4"/>
  <c r="M65" i="4"/>
  <c r="N65" i="4" s="1"/>
  <c r="H66" i="4"/>
  <c r="M67" i="4"/>
  <c r="N67" i="4" s="1"/>
  <c r="H68" i="4"/>
  <c r="K68" i="4"/>
  <c r="J180" i="4"/>
  <c r="M69" i="4"/>
  <c r="N69" i="4" s="1"/>
  <c r="H70" i="4"/>
  <c r="K70" i="4"/>
  <c r="J182" i="4"/>
  <c r="K182" i="4" s="1"/>
  <c r="H72" i="4"/>
  <c r="H74" i="4"/>
  <c r="H76" i="4"/>
  <c r="H78" i="4"/>
  <c r="H80" i="4"/>
  <c r="H82" i="4"/>
  <c r="N118" i="4"/>
  <c r="D175" i="4"/>
  <c r="D179" i="4"/>
  <c r="N6" i="4"/>
  <c r="L62" i="4"/>
  <c r="E63" i="4"/>
  <c r="M64" i="4"/>
  <c r="K64" i="4"/>
  <c r="L64" i="4"/>
  <c r="E65" i="4"/>
  <c r="M66" i="4"/>
  <c r="K66" i="4"/>
  <c r="L66" i="4"/>
  <c r="E67" i="4"/>
  <c r="M68" i="4"/>
  <c r="L68" i="4"/>
  <c r="E69" i="4"/>
  <c r="M70" i="4"/>
  <c r="L70" i="4"/>
  <c r="E71" i="4"/>
  <c r="M72" i="4"/>
  <c r="E73" i="4"/>
  <c r="M74" i="4"/>
  <c r="E75" i="4"/>
  <c r="M76" i="4"/>
  <c r="E77" i="4"/>
  <c r="M78" i="4"/>
  <c r="N78" i="4" s="1"/>
  <c r="E79" i="4"/>
  <c r="M80" i="4"/>
  <c r="E81" i="4"/>
  <c r="M82" i="4"/>
  <c r="E83" i="4"/>
  <c r="F84" i="4"/>
  <c r="J84" i="4"/>
  <c r="N90" i="4"/>
  <c r="D174" i="4"/>
  <c r="D177" i="4"/>
  <c r="J177" i="4"/>
  <c r="D178" i="4"/>
  <c r="M178" i="4" s="1"/>
  <c r="D181" i="4"/>
  <c r="D182" i="4"/>
  <c r="K174" i="4"/>
  <c r="H147" i="4"/>
  <c r="H149" i="4"/>
  <c r="H151" i="4"/>
  <c r="H153" i="4"/>
  <c r="F183" i="4"/>
  <c r="H155" i="4"/>
  <c r="J183" i="4"/>
  <c r="K155" i="4"/>
  <c r="D184" i="4"/>
  <c r="E184" i="4" s="1"/>
  <c r="M156" i="4"/>
  <c r="N156" i="4" s="1"/>
  <c r="F185" i="4"/>
  <c r="H157" i="4"/>
  <c r="J185" i="4"/>
  <c r="K157" i="4"/>
  <c r="D186" i="4"/>
  <c r="E186" i="4" s="1"/>
  <c r="M158" i="4"/>
  <c r="F187" i="4"/>
  <c r="H159" i="4"/>
  <c r="J187" i="4"/>
  <c r="K159" i="4"/>
  <c r="D188" i="4"/>
  <c r="E188" i="4" s="1"/>
  <c r="M160" i="4"/>
  <c r="F189" i="4"/>
  <c r="H161" i="4"/>
  <c r="J189" i="4"/>
  <c r="K161" i="4"/>
  <c r="D190" i="4"/>
  <c r="M162" i="4"/>
  <c r="N162" i="4" s="1"/>
  <c r="F191" i="4"/>
  <c r="H163" i="4"/>
  <c r="J191" i="4"/>
  <c r="K163" i="4"/>
  <c r="D192" i="4"/>
  <c r="E192" i="4" s="1"/>
  <c r="M164" i="4"/>
  <c r="N164" i="4" s="1"/>
  <c r="F193" i="4"/>
  <c r="H165" i="4"/>
  <c r="J193" i="4"/>
  <c r="K165" i="4"/>
  <c r="D194" i="4"/>
  <c r="E194" i="4" s="1"/>
  <c r="M166" i="4"/>
  <c r="N166" i="4" s="1"/>
  <c r="F195" i="4"/>
  <c r="H167" i="4"/>
  <c r="J195" i="4"/>
  <c r="K167" i="4"/>
  <c r="F168" i="4"/>
  <c r="J168" i="4"/>
  <c r="F175" i="4"/>
  <c r="F177" i="4"/>
  <c r="F179" i="4"/>
  <c r="J179" i="4"/>
  <c r="F181" i="4"/>
  <c r="J181" i="4"/>
  <c r="E62" i="4"/>
  <c r="K62" i="4"/>
  <c r="M62" i="4"/>
  <c r="M71" i="4"/>
  <c r="E72" i="4"/>
  <c r="M73" i="4"/>
  <c r="E74" i="4"/>
  <c r="M75" i="4"/>
  <c r="E76" i="4"/>
  <c r="M77" i="4"/>
  <c r="E78" i="4"/>
  <c r="M79" i="4"/>
  <c r="E80" i="4"/>
  <c r="M81" i="4"/>
  <c r="E82" i="4"/>
  <c r="M83" i="4"/>
  <c r="C174" i="4"/>
  <c r="L174" i="4" s="1"/>
  <c r="G175" i="4"/>
  <c r="I175" i="4"/>
  <c r="C176" i="4"/>
  <c r="G177" i="4"/>
  <c r="I177" i="4"/>
  <c r="C178" i="4"/>
  <c r="G179" i="4"/>
  <c r="I179" i="4"/>
  <c r="C180" i="4"/>
  <c r="G181" i="4"/>
  <c r="I181" i="4"/>
  <c r="C182" i="4"/>
  <c r="D183" i="4"/>
  <c r="M155" i="4"/>
  <c r="I183" i="4"/>
  <c r="L155" i="4"/>
  <c r="E156" i="4"/>
  <c r="F184" i="4"/>
  <c r="H156" i="4"/>
  <c r="J184" i="4"/>
  <c r="K156" i="4"/>
  <c r="D185" i="4"/>
  <c r="M157" i="4"/>
  <c r="I185" i="4"/>
  <c r="L157" i="4"/>
  <c r="E158" i="4"/>
  <c r="F186" i="4"/>
  <c r="H158" i="4"/>
  <c r="J186" i="4"/>
  <c r="K158" i="4"/>
  <c r="D187" i="4"/>
  <c r="M159" i="4"/>
  <c r="I187" i="4"/>
  <c r="L159" i="4"/>
  <c r="E160" i="4"/>
  <c r="F188" i="4"/>
  <c r="H160" i="4"/>
  <c r="J188" i="4"/>
  <c r="K160" i="4"/>
  <c r="D189" i="4"/>
  <c r="M161" i="4"/>
  <c r="I189" i="4"/>
  <c r="L161" i="4"/>
  <c r="E162" i="4"/>
  <c r="F190" i="4"/>
  <c r="H162" i="4"/>
  <c r="J190" i="4"/>
  <c r="K190" i="4" s="1"/>
  <c r="K162" i="4"/>
  <c r="D191" i="4"/>
  <c r="M163" i="4"/>
  <c r="I191" i="4"/>
  <c r="L163" i="4"/>
  <c r="E164" i="4"/>
  <c r="F192" i="4"/>
  <c r="H164" i="4"/>
  <c r="J192" i="4"/>
  <c r="K164" i="4"/>
  <c r="D193" i="4"/>
  <c r="M165" i="4"/>
  <c r="I193" i="4"/>
  <c r="L165" i="4"/>
  <c r="E166" i="4"/>
  <c r="F194" i="4"/>
  <c r="H166" i="4"/>
  <c r="J194" i="4"/>
  <c r="K194" i="4" s="1"/>
  <c r="K166" i="4"/>
  <c r="D195" i="4"/>
  <c r="M167" i="4"/>
  <c r="I195" i="4"/>
  <c r="L167" i="4"/>
  <c r="D168" i="4"/>
  <c r="E146" i="4"/>
  <c r="K146" i="4"/>
  <c r="M146" i="4"/>
  <c r="E147" i="4"/>
  <c r="K147" i="4"/>
  <c r="M147" i="4"/>
  <c r="E148" i="4"/>
  <c r="K148" i="4"/>
  <c r="M148" i="4"/>
  <c r="N148" i="4" s="1"/>
  <c r="E149" i="4"/>
  <c r="K149" i="4"/>
  <c r="M149" i="4"/>
  <c r="E150" i="4"/>
  <c r="K150" i="4"/>
  <c r="M150" i="4"/>
  <c r="E151" i="4"/>
  <c r="M151" i="4"/>
  <c r="E152" i="4"/>
  <c r="M152" i="4"/>
  <c r="N152" i="4" s="1"/>
  <c r="E153" i="4"/>
  <c r="M153" i="4"/>
  <c r="E154" i="4"/>
  <c r="M154" i="4"/>
  <c r="C168" i="4"/>
  <c r="G168" i="4"/>
  <c r="I168" i="4"/>
  <c r="C31" i="3"/>
  <c r="H23" i="3"/>
  <c r="J21" i="3"/>
  <c r="D29" i="3"/>
  <c r="I7" i="3"/>
  <c r="G14" i="3"/>
  <c r="J29" i="3"/>
  <c r="G30" i="3"/>
  <c r="L30" i="3"/>
  <c r="D21" i="3"/>
  <c r="H31" i="3"/>
  <c r="C7" i="3"/>
  <c r="D5" i="3"/>
  <c r="J5" i="3"/>
  <c r="D6" i="3"/>
  <c r="J6" i="3"/>
  <c r="B7" i="3"/>
  <c r="H7" i="3"/>
  <c r="J14" i="3"/>
  <c r="H15" i="3"/>
  <c r="C34" i="2"/>
  <c r="L33" i="2"/>
  <c r="K33" i="2"/>
  <c r="M6" i="2"/>
  <c r="E8" i="2"/>
  <c r="H9" i="2"/>
  <c r="L9" i="2"/>
  <c r="N9" i="2" s="1"/>
  <c r="H10" i="2"/>
  <c r="H12" i="2"/>
  <c r="H20" i="2"/>
  <c r="H22" i="2"/>
  <c r="H24" i="2"/>
  <c r="H6" i="2"/>
  <c r="H7" i="2"/>
  <c r="H8" i="2"/>
  <c r="M10" i="2"/>
  <c r="H11" i="2"/>
  <c r="F26" i="2"/>
  <c r="H19" i="2"/>
  <c r="L19" i="2"/>
  <c r="H21" i="2"/>
  <c r="H23" i="2"/>
  <c r="H25" i="2"/>
  <c r="M26" i="2"/>
  <c r="I34" i="2"/>
  <c r="F32" i="1"/>
  <c r="H30" i="1"/>
  <c r="H6" i="1"/>
  <c r="L6" i="1"/>
  <c r="H7" i="1"/>
  <c r="H8" i="1"/>
  <c r="H9" i="1"/>
  <c r="H10" i="1"/>
  <c r="H11" i="1"/>
  <c r="L30" i="1"/>
  <c r="I32" i="1"/>
  <c r="K30" i="1"/>
  <c r="K31" i="1"/>
  <c r="M6" i="1"/>
  <c r="M12" i="1" s="1"/>
  <c r="E30" i="1"/>
  <c r="J32" i="1"/>
  <c r="M30" i="1"/>
  <c r="M31" i="1"/>
  <c r="M18" i="1"/>
  <c r="M24" i="1" s="1"/>
  <c r="H18" i="1"/>
  <c r="H19" i="1"/>
  <c r="H20" i="1"/>
  <c r="H21" i="1"/>
  <c r="H22" i="1"/>
  <c r="H23" i="1"/>
  <c r="K175" i="4" l="1"/>
  <c r="K180" i="4"/>
  <c r="N165" i="4"/>
  <c r="N157" i="4"/>
  <c r="N160" i="4"/>
  <c r="N158" i="4"/>
  <c r="E177" i="4"/>
  <c r="N83" i="4"/>
  <c r="N75" i="4"/>
  <c r="E34" i="2"/>
  <c r="H168" i="4"/>
  <c r="N154" i="4"/>
  <c r="N153" i="4"/>
  <c r="D30" i="3"/>
  <c r="D31" i="3" s="1"/>
  <c r="J13" i="3"/>
  <c r="J15" i="3" s="1"/>
  <c r="H32" i="1"/>
  <c r="I15" i="3"/>
  <c r="J22" i="3"/>
  <c r="J23" i="3" s="1"/>
  <c r="D14" i="3"/>
  <c r="K14" i="3"/>
  <c r="M14" i="3" s="1"/>
  <c r="E13" i="2"/>
  <c r="M32" i="2"/>
  <c r="M34" i="2" s="1"/>
  <c r="N140" i="4"/>
  <c r="N151" i="4"/>
  <c r="N163" i="4"/>
  <c r="N155" i="4"/>
  <c r="N150" i="4"/>
  <c r="N147" i="4"/>
  <c r="M182" i="4"/>
  <c r="N149" i="4"/>
  <c r="K188" i="4"/>
  <c r="N161" i="4"/>
  <c r="N167" i="4"/>
  <c r="N159" i="4"/>
  <c r="N112" i="4"/>
  <c r="N71" i="4"/>
  <c r="M174" i="4"/>
  <c r="N79" i="4"/>
  <c r="K186" i="4"/>
  <c r="K177" i="4"/>
  <c r="N66" i="4"/>
  <c r="N64" i="4"/>
  <c r="N33" i="2"/>
  <c r="H32" i="2"/>
  <c r="H34" i="2" s="1"/>
  <c r="D34" i="2"/>
  <c r="M180" i="4"/>
  <c r="E195" i="4"/>
  <c r="E187" i="4"/>
  <c r="N56" i="4"/>
  <c r="E179" i="4"/>
  <c r="K84" i="4"/>
  <c r="M186" i="4"/>
  <c r="M190" i="4"/>
  <c r="M193" i="4"/>
  <c r="K192" i="4"/>
  <c r="M189" i="4"/>
  <c r="M185" i="4"/>
  <c r="K184" i="4"/>
  <c r="K181" i="4"/>
  <c r="J196" i="4"/>
  <c r="E191" i="4"/>
  <c r="M181" i="4"/>
  <c r="E183" i="4"/>
  <c r="E180" i="4"/>
  <c r="E176" i="4"/>
  <c r="N81" i="4"/>
  <c r="N77" i="4"/>
  <c r="N73" i="4"/>
  <c r="M194" i="4"/>
  <c r="N28" i="4"/>
  <c r="E175" i="4"/>
  <c r="E181" i="4"/>
  <c r="M195" i="4"/>
  <c r="M191" i="4"/>
  <c r="E190" i="4"/>
  <c r="M187" i="4"/>
  <c r="M183" i="4"/>
  <c r="E182" i="4"/>
  <c r="E178" i="4"/>
  <c r="M177" i="4"/>
  <c r="N82" i="4"/>
  <c r="N80" i="4"/>
  <c r="N76" i="4"/>
  <c r="N74" i="4"/>
  <c r="N72" i="4"/>
  <c r="N70" i="4"/>
  <c r="F34" i="2"/>
  <c r="N10" i="2"/>
  <c r="J30" i="3"/>
  <c r="J31" i="3" s="1"/>
  <c r="D38" i="3"/>
  <c r="L32" i="2"/>
  <c r="K34" i="2"/>
  <c r="N8" i="2"/>
  <c r="M168" i="4"/>
  <c r="E168" i="4"/>
  <c r="L192" i="4"/>
  <c r="H192" i="4"/>
  <c r="L188" i="4"/>
  <c r="H188" i="4"/>
  <c r="L184" i="4"/>
  <c r="H184" i="4"/>
  <c r="N146" i="4"/>
  <c r="G196" i="4"/>
  <c r="M192" i="4"/>
  <c r="M188" i="4"/>
  <c r="M184" i="4"/>
  <c r="K179" i="4"/>
  <c r="L177" i="4"/>
  <c r="H177" i="4"/>
  <c r="L84" i="4"/>
  <c r="N62" i="4"/>
  <c r="H84" i="4"/>
  <c r="N174" i="4"/>
  <c r="K168" i="4"/>
  <c r="L194" i="4"/>
  <c r="H194" i="4"/>
  <c r="L190" i="4"/>
  <c r="H190" i="4"/>
  <c r="L186" i="4"/>
  <c r="H186" i="4"/>
  <c r="M179" i="4"/>
  <c r="M175" i="4"/>
  <c r="E174" i="4"/>
  <c r="C196" i="4"/>
  <c r="M84" i="4"/>
  <c r="E84" i="4"/>
  <c r="E193" i="4"/>
  <c r="E189" i="4"/>
  <c r="E185" i="4"/>
  <c r="L181" i="4"/>
  <c r="H181" i="4"/>
  <c r="L179" i="4"/>
  <c r="H179" i="4"/>
  <c r="L175" i="4"/>
  <c r="N175" i="4" s="1"/>
  <c r="H175" i="4"/>
  <c r="K195" i="4"/>
  <c r="L195" i="4"/>
  <c r="H195" i="4"/>
  <c r="K193" i="4"/>
  <c r="L193" i="4"/>
  <c r="H193" i="4"/>
  <c r="K191" i="4"/>
  <c r="L191" i="4"/>
  <c r="H191" i="4"/>
  <c r="K189" i="4"/>
  <c r="L189" i="4"/>
  <c r="H189" i="4"/>
  <c r="K187" i="4"/>
  <c r="L187" i="4"/>
  <c r="H187" i="4"/>
  <c r="K185" i="4"/>
  <c r="L185" i="4"/>
  <c r="H185" i="4"/>
  <c r="K183" i="4"/>
  <c r="L183" i="4"/>
  <c r="H183" i="4"/>
  <c r="I196" i="4"/>
  <c r="D196" i="4"/>
  <c r="N68" i="4"/>
  <c r="L168" i="4"/>
  <c r="L182" i="4"/>
  <c r="N182" i="4" s="1"/>
  <c r="L180" i="4"/>
  <c r="L178" i="4"/>
  <c r="N178" i="4" s="1"/>
  <c r="L176" i="4"/>
  <c r="N176" i="4" s="1"/>
  <c r="F196" i="4"/>
  <c r="D7" i="3"/>
  <c r="H39" i="3"/>
  <c r="J37" i="3"/>
  <c r="J7" i="3"/>
  <c r="K30" i="3"/>
  <c r="M30" i="3" s="1"/>
  <c r="I31" i="3"/>
  <c r="I39" i="3" s="1"/>
  <c r="L26" i="2"/>
  <c r="N19" i="2"/>
  <c r="L13" i="2"/>
  <c r="H26" i="2"/>
  <c r="H13" i="2"/>
  <c r="M13" i="2"/>
  <c r="N6" i="2"/>
  <c r="M32" i="1"/>
  <c r="H12" i="1"/>
  <c r="H24" i="1"/>
  <c r="K32" i="1"/>
  <c r="N30" i="1"/>
  <c r="L12" i="1"/>
  <c r="N6" i="1"/>
  <c r="N12" i="1" s="1"/>
  <c r="N186" i="4" l="1"/>
  <c r="N185" i="4"/>
  <c r="N168" i="4"/>
  <c r="N32" i="2"/>
  <c r="N34" i="2" s="1"/>
  <c r="N187" i="4"/>
  <c r="H196" i="4"/>
  <c r="N180" i="4"/>
  <c r="N191" i="4"/>
  <c r="N13" i="2"/>
  <c r="L34" i="2"/>
  <c r="N189" i="4"/>
  <c r="N193" i="4"/>
  <c r="N190" i="4"/>
  <c r="K196" i="4"/>
  <c r="N181" i="4"/>
  <c r="N183" i="4"/>
  <c r="N195" i="4"/>
  <c r="N194" i="4"/>
  <c r="N84" i="4"/>
  <c r="M196" i="4"/>
  <c r="N179" i="4"/>
  <c r="N177" i="4"/>
  <c r="N26" i="2"/>
  <c r="L196" i="4"/>
  <c r="E196" i="4"/>
  <c r="N184" i="4"/>
  <c r="N188" i="4"/>
  <c r="N192" i="4"/>
  <c r="J38" i="3"/>
  <c r="J39" i="3" s="1"/>
  <c r="N196" i="4" l="1"/>
  <c r="C23" i="3" l="1"/>
  <c r="C39" i="3" s="1"/>
  <c r="C15" i="3"/>
  <c r="B15" i="3" l="1"/>
  <c r="D13" i="3"/>
  <c r="D15" i="3" s="1"/>
  <c r="E15" i="3"/>
  <c r="K13" i="3"/>
  <c r="G13" i="3"/>
  <c r="G15" i="3" s="1"/>
  <c r="L13" i="3"/>
  <c r="L15" i="3" s="1"/>
  <c r="F15" i="3"/>
  <c r="K15" i="3" l="1"/>
  <c r="M13" i="3"/>
  <c r="M15" i="3" s="1"/>
  <c r="B23" i="3"/>
  <c r="D22" i="3"/>
  <c r="D23" i="3" s="1"/>
  <c r="K6" i="3" l="1"/>
  <c r="B39" i="3"/>
  <c r="D37" i="3"/>
  <c r="D39" i="3" s="1"/>
  <c r="F7" i="3" l="1"/>
  <c r="L5" i="3"/>
  <c r="G6" i="3"/>
  <c r="L6" i="3"/>
  <c r="M6" i="3" s="1"/>
  <c r="L22" i="3"/>
  <c r="K22" i="3"/>
  <c r="G22" i="3"/>
  <c r="G5" i="3"/>
  <c r="E7" i="3"/>
  <c r="K5" i="3"/>
  <c r="E31" i="3"/>
  <c r="K29" i="3"/>
  <c r="G29" i="3"/>
  <c r="G31" i="3" s="1"/>
  <c r="G7" i="3" l="1"/>
  <c r="M22" i="3"/>
  <c r="L7" i="3"/>
  <c r="K31" i="3"/>
  <c r="K7" i="3"/>
  <c r="M5" i="3"/>
  <c r="M7" i="3" s="1"/>
  <c r="K38" i="3"/>
  <c r="G21" i="3"/>
  <c r="G23" i="3" s="1"/>
  <c r="K21" i="3"/>
  <c r="E23" i="3"/>
  <c r="L29" i="3"/>
  <c r="L31" i="3" s="1"/>
  <c r="F31" i="3"/>
  <c r="L38" i="3" s="1"/>
  <c r="L21" i="3"/>
  <c r="L23" i="3" s="1"/>
  <c r="F23" i="3"/>
  <c r="G38" i="3" l="1"/>
  <c r="M31" i="3"/>
  <c r="M38" i="3"/>
  <c r="M29" i="3"/>
  <c r="G37" i="3"/>
  <c r="E39" i="3"/>
  <c r="K37" i="3"/>
  <c r="L37" i="3"/>
  <c r="L39" i="3" s="1"/>
  <c r="F39" i="3"/>
  <c r="M21" i="3"/>
  <c r="M23" i="3" s="1"/>
  <c r="K23" i="3"/>
  <c r="G39" i="3" l="1"/>
  <c r="M37" i="3"/>
  <c r="M39" i="3" s="1"/>
  <c r="K39" i="3"/>
  <c r="L18" i="1"/>
  <c r="L24" i="1" s="1"/>
  <c r="C24" i="1"/>
  <c r="C31" i="1" s="1"/>
  <c r="L31" i="1" s="1"/>
  <c r="E18" i="1"/>
  <c r="E24" i="1" s="1"/>
  <c r="L32" i="1" l="1"/>
  <c r="N31" i="1"/>
  <c r="N32" i="1" s="1"/>
  <c r="N18" i="1"/>
  <c r="N24" i="1" s="1"/>
  <c r="C32" i="1"/>
  <c r="E31" i="1"/>
  <c r="E32" i="1" s="1"/>
  <c r="D28" i="9" l="1"/>
  <c r="E6" i="9"/>
  <c r="E28" i="9" s="1"/>
  <c r="D62" i="9"/>
  <c r="E62" i="9" s="1"/>
  <c r="E84" i="9" s="1"/>
  <c r="D84" i="9" l="1"/>
  <c r="D174" i="9"/>
  <c r="D196" i="9" l="1"/>
  <c r="E174" i="9"/>
  <c r="E196" i="9" s="1"/>
  <c r="H28" i="9"/>
  <c r="G28" i="9"/>
  <c r="H6" i="9"/>
  <c r="M6" i="9"/>
  <c r="M28" i="9" s="1"/>
  <c r="G62" i="9"/>
  <c r="G84" i="9" s="1"/>
  <c r="H62" i="9" l="1"/>
  <c r="H84" i="9" s="1"/>
  <c r="M62" i="9"/>
  <c r="M84" i="9" s="1"/>
  <c r="G174" i="9"/>
  <c r="G196" i="9" s="1"/>
  <c r="K6" i="9"/>
  <c r="K28" i="9" s="1"/>
  <c r="I28" i="9"/>
  <c r="L6" i="9"/>
  <c r="L28" i="9" s="1"/>
  <c r="I62" i="9"/>
  <c r="L62" i="9" s="1"/>
  <c r="M174" i="9" l="1"/>
  <c r="M196" i="9" s="1"/>
  <c r="H174" i="9"/>
  <c r="H196" i="9" s="1"/>
  <c r="L84" i="9"/>
  <c r="N62" i="9"/>
  <c r="N84" i="9" s="1"/>
  <c r="K62" i="9"/>
  <c r="K84" i="9" s="1"/>
  <c r="I174" i="9"/>
  <c r="N6" i="9"/>
  <c r="N28" i="9" s="1"/>
  <c r="I196" i="9" l="1"/>
  <c r="L174" i="9"/>
  <c r="K174" i="9"/>
  <c r="K196" i="9" s="1"/>
  <c r="L196" i="9" l="1"/>
  <c r="N174" i="9"/>
  <c r="N196" i="9" s="1"/>
  <c r="K34" i="11"/>
  <c r="K56" i="11" s="1"/>
  <c r="I62" i="11"/>
  <c r="K62" i="11" s="1"/>
  <c r="K84" i="11" s="1"/>
  <c r="F56" i="11"/>
  <c r="H34" i="11"/>
  <c r="H56" i="11" s="1"/>
  <c r="F62" i="11"/>
  <c r="F84" i="11" l="1"/>
  <c r="H62" i="11"/>
  <c r="H84" i="11" s="1"/>
  <c r="C28" i="11"/>
  <c r="E14" i="11"/>
  <c r="E22" i="11"/>
  <c r="E11" i="11"/>
  <c r="E27" i="11"/>
  <c r="E17" i="11"/>
  <c r="E13" i="11"/>
  <c r="E8" i="11"/>
  <c r="E16" i="11"/>
  <c r="E24" i="11"/>
  <c r="E15" i="11"/>
  <c r="D28" i="11"/>
  <c r="E21" i="11"/>
  <c r="L17" i="11"/>
  <c r="E10" i="11"/>
  <c r="E18" i="11"/>
  <c r="E26" i="11"/>
  <c r="E19" i="11"/>
  <c r="L19" i="11"/>
  <c r="E7" i="11"/>
  <c r="E25" i="11"/>
  <c r="L13" i="11"/>
  <c r="F181" i="11" s="1"/>
  <c r="L8" i="11"/>
  <c r="F176" i="11" s="1"/>
  <c r="E6" i="11"/>
  <c r="L23" i="11"/>
  <c r="F191" i="11" s="1"/>
  <c r="E23" i="11"/>
  <c r="L21" i="11"/>
  <c r="F189" i="11" s="1"/>
  <c r="E12" i="11"/>
  <c r="L15" i="11"/>
  <c r="F183" i="11" s="1"/>
  <c r="L25" i="11"/>
  <c r="F193" i="11" s="1"/>
  <c r="L193" i="11" s="1"/>
  <c r="D70" i="11"/>
  <c r="M70" i="11" s="1"/>
  <c r="E20" i="11"/>
  <c r="L20" i="11"/>
  <c r="F188" i="11" s="1"/>
  <c r="C82" i="11"/>
  <c r="L54" i="11"/>
  <c r="F222" i="11" s="1"/>
  <c r="L9" i="11"/>
  <c r="F177" i="11" s="1"/>
  <c r="E9" i="11"/>
  <c r="L18" i="11"/>
  <c r="F186" i="11" s="1"/>
  <c r="L10" i="11"/>
  <c r="L12" i="11"/>
  <c r="F180" i="11" s="1"/>
  <c r="L16" i="11"/>
  <c r="M15" i="11"/>
  <c r="G183" i="11" s="1"/>
  <c r="M183" i="11" s="1"/>
  <c r="L48" i="11"/>
  <c r="M6" i="11"/>
  <c r="G174" i="11" s="1"/>
  <c r="M24" i="11"/>
  <c r="G192" i="11" s="1"/>
  <c r="M192" i="11" s="1"/>
  <c r="M20" i="11"/>
  <c r="G188" i="11" s="1"/>
  <c r="M188" i="11" s="1"/>
  <c r="L36" i="11"/>
  <c r="M25" i="11"/>
  <c r="G193" i="11" s="1"/>
  <c r="M193" i="11" s="1"/>
  <c r="L47" i="11"/>
  <c r="L6" i="11"/>
  <c r="F174" i="11" s="1"/>
  <c r="L34" i="11"/>
  <c r="F202" i="11" s="1"/>
  <c r="C66" i="11"/>
  <c r="L24" i="11"/>
  <c r="M9" i="11"/>
  <c r="G177" i="11" s="1"/>
  <c r="M177" i="11" s="1"/>
  <c r="M21" i="11"/>
  <c r="G189" i="11" s="1"/>
  <c r="M189" i="11" s="1"/>
  <c r="L7" i="11"/>
  <c r="L27" i="11"/>
  <c r="F195" i="11"/>
  <c r="L195" i="11" s="1"/>
  <c r="M10" i="11"/>
  <c r="G178" i="11" s="1"/>
  <c r="M178" i="11" s="1"/>
  <c r="M38" i="11"/>
  <c r="G206" i="11" s="1"/>
  <c r="M13" i="11"/>
  <c r="G181" i="11" s="1"/>
  <c r="M181" i="11"/>
  <c r="C63" i="11"/>
  <c r="M23" i="11"/>
  <c r="G191" i="11" s="1"/>
  <c r="M191" i="11" s="1"/>
  <c r="M26" i="11"/>
  <c r="G194" i="11" s="1"/>
  <c r="M194" i="11" s="1"/>
  <c r="M16" i="11"/>
  <c r="G184" i="11" s="1"/>
  <c r="M184" i="11" s="1"/>
  <c r="L26" i="11"/>
  <c r="L11" i="11"/>
  <c r="M50" i="11"/>
  <c r="G218" i="11" s="1"/>
  <c r="M8" i="11"/>
  <c r="G176" i="11" s="1"/>
  <c r="M176" i="11" s="1"/>
  <c r="M18" i="11"/>
  <c r="G186" i="11" s="1"/>
  <c r="M186" i="11" s="1"/>
  <c r="M51" i="11"/>
  <c r="G219" i="11" s="1"/>
  <c r="M35" i="11"/>
  <c r="G203" i="11" s="1"/>
  <c r="M7" i="11"/>
  <c r="G175" i="11" s="1"/>
  <c r="M175" i="11" s="1"/>
  <c r="M40" i="11"/>
  <c r="G208" i="11" s="1"/>
  <c r="D68" i="11"/>
  <c r="M68" i="11" s="1"/>
  <c r="M22" i="11"/>
  <c r="G190" i="11" s="1"/>
  <c r="M190" i="11" s="1"/>
  <c r="C67" i="11"/>
  <c r="M27" i="11"/>
  <c r="G195" i="11" s="1"/>
  <c r="M195" i="11" s="1"/>
  <c r="L14" i="11"/>
  <c r="L37" i="11"/>
  <c r="M46" i="11"/>
  <c r="G214" i="11" s="1"/>
  <c r="M11" i="11"/>
  <c r="G179" i="11" s="1"/>
  <c r="M179" i="11" s="1"/>
  <c r="D67" i="11"/>
  <c r="M67" i="11" s="1"/>
  <c r="M39" i="11"/>
  <c r="G207" i="11" s="1"/>
  <c r="M207" i="11" s="1"/>
  <c r="M37" i="11"/>
  <c r="G205" i="11" s="1"/>
  <c r="L22" i="11"/>
  <c r="D73" i="11"/>
  <c r="M73" i="11" s="1"/>
  <c r="L53" i="11"/>
  <c r="D76" i="11"/>
  <c r="M76" i="11" s="1"/>
  <c r="M19" i="11"/>
  <c r="G187" i="11" s="1"/>
  <c r="M187" i="11" s="1"/>
  <c r="D72" i="11"/>
  <c r="M72" i="11" s="1"/>
  <c r="M12" i="11"/>
  <c r="M36" i="11"/>
  <c r="G204" i="11" s="1"/>
  <c r="M17" i="11"/>
  <c r="G185" i="11" s="1"/>
  <c r="M185" i="11" s="1"/>
  <c r="L45" i="11"/>
  <c r="M14" i="11"/>
  <c r="G182" i="11" s="1"/>
  <c r="M182" i="11" s="1"/>
  <c r="D77" i="11"/>
  <c r="M77" i="11" s="1"/>
  <c r="D80" i="11"/>
  <c r="M80" i="11" s="1"/>
  <c r="N24" i="11" l="1"/>
  <c r="M49" i="11"/>
  <c r="G217" i="11" s="1"/>
  <c r="M48" i="11"/>
  <c r="G216" i="11" s="1"/>
  <c r="D65" i="11"/>
  <c r="M65" i="11" s="1"/>
  <c r="F192" i="11"/>
  <c r="L192" i="11" s="1"/>
  <c r="N192" i="11" s="1"/>
  <c r="M218" i="11"/>
  <c r="G246" i="11"/>
  <c r="M246" i="11" s="1"/>
  <c r="M219" i="11"/>
  <c r="G247" i="11"/>
  <c r="M247" i="11" s="1"/>
  <c r="D78" i="11"/>
  <c r="M78" i="11" s="1"/>
  <c r="D79" i="11"/>
  <c r="M79" i="11" s="1"/>
  <c r="E41" i="11"/>
  <c r="E28" i="11"/>
  <c r="C81" i="11"/>
  <c r="L81" i="11" s="1"/>
  <c r="H195" i="11"/>
  <c r="D63" i="11"/>
  <c r="M63" i="11" s="1"/>
  <c r="N195" i="11"/>
  <c r="M52" i="11"/>
  <c r="G220" i="11" s="1"/>
  <c r="G248" i="11" s="1"/>
  <c r="M248" i="11" s="1"/>
  <c r="D66" i="11"/>
  <c r="M66" i="11" s="1"/>
  <c r="N19" i="11"/>
  <c r="M47" i="11"/>
  <c r="G215" i="11" s="1"/>
  <c r="D75" i="11"/>
  <c r="M75" i="11" s="1"/>
  <c r="N12" i="11"/>
  <c r="G180" i="11"/>
  <c r="M180" i="11" s="1"/>
  <c r="D83" i="11"/>
  <c r="M83" i="11" s="1"/>
  <c r="M55" i="11"/>
  <c r="G223" i="11" s="1"/>
  <c r="M214" i="11"/>
  <c r="G242" i="11"/>
  <c r="M242" i="11" s="1"/>
  <c r="M217" i="11"/>
  <c r="G245" i="11"/>
  <c r="M245" i="11" s="1"/>
  <c r="M216" i="11"/>
  <c r="G244" i="11"/>
  <c r="M244" i="11" s="1"/>
  <c r="M203" i="11"/>
  <c r="G231" i="11"/>
  <c r="M231" i="11" s="1"/>
  <c r="M220" i="11"/>
  <c r="M204" i="11"/>
  <c r="G232" i="11"/>
  <c r="M232" i="11" s="1"/>
  <c r="M54" i="11"/>
  <c r="G222" i="11" s="1"/>
  <c r="H222" i="11" s="1"/>
  <c r="D82" i="11"/>
  <c r="M82" i="11" s="1"/>
  <c r="M208" i="11"/>
  <c r="E42" i="11"/>
  <c r="C70" i="11"/>
  <c r="L42" i="11"/>
  <c r="D81" i="11"/>
  <c r="M81" i="11" s="1"/>
  <c r="M53" i="11"/>
  <c r="G221" i="11" s="1"/>
  <c r="E46" i="11"/>
  <c r="C74" i="11"/>
  <c r="L46" i="11"/>
  <c r="L63" i="11"/>
  <c r="L66" i="11"/>
  <c r="N36" i="11"/>
  <c r="F204" i="11"/>
  <c r="E53" i="11"/>
  <c r="F230" i="11"/>
  <c r="L202" i="11"/>
  <c r="D71" i="11"/>
  <c r="M71" i="11" s="1"/>
  <c r="M43" i="11"/>
  <c r="G211" i="11" s="1"/>
  <c r="L174" i="11"/>
  <c r="L183" i="11"/>
  <c r="N183" i="11" s="1"/>
  <c r="H183" i="11"/>
  <c r="N8" i="11"/>
  <c r="E45" i="11"/>
  <c r="C73" i="11"/>
  <c r="M44" i="11"/>
  <c r="G212" i="11" s="1"/>
  <c r="M45" i="11"/>
  <c r="G213" i="11" s="1"/>
  <c r="N37" i="11"/>
  <c r="F205" i="11"/>
  <c r="L52" i="11"/>
  <c r="C80" i="11"/>
  <c r="E35" i="11"/>
  <c r="L35" i="11"/>
  <c r="L56" i="11" s="1"/>
  <c r="N7" i="11"/>
  <c r="F175" i="11"/>
  <c r="L28" i="11"/>
  <c r="N6" i="11"/>
  <c r="F215" i="11"/>
  <c r="D56" i="11"/>
  <c r="D62" i="11"/>
  <c r="M34" i="11"/>
  <c r="N34" i="11" s="1"/>
  <c r="F216" i="11"/>
  <c r="D69" i="11"/>
  <c r="M69" i="11" s="1"/>
  <c r="M41" i="11"/>
  <c r="G209" i="11" s="1"/>
  <c r="N16" i="11"/>
  <c r="F184" i="11"/>
  <c r="L180" i="11"/>
  <c r="H192" i="11"/>
  <c r="E43" i="11"/>
  <c r="L43" i="11"/>
  <c r="C71" i="11"/>
  <c r="E40" i="11"/>
  <c r="C68" i="11"/>
  <c r="L40" i="11"/>
  <c r="N22" i="11"/>
  <c r="F190" i="11"/>
  <c r="E51" i="11"/>
  <c r="C79" i="11"/>
  <c r="L51" i="11"/>
  <c r="E44" i="11"/>
  <c r="C72" i="11"/>
  <c r="L44" i="11"/>
  <c r="D64" i="11"/>
  <c r="M64" i="11" s="1"/>
  <c r="N11" i="11"/>
  <c r="F179" i="11"/>
  <c r="C77" i="11"/>
  <c r="E49" i="11"/>
  <c r="L49" i="11"/>
  <c r="M206" i="11"/>
  <c r="G234" i="11"/>
  <c r="M234" i="11" s="1"/>
  <c r="M205" i="11"/>
  <c r="G233" i="11"/>
  <c r="M233" i="11" s="1"/>
  <c r="E67" i="11"/>
  <c r="L67" i="11"/>
  <c r="N67" i="11" s="1"/>
  <c r="L82" i="11"/>
  <c r="E82" i="11"/>
  <c r="N193" i="11"/>
  <c r="F213" i="11"/>
  <c r="F221" i="11"/>
  <c r="E50" i="11"/>
  <c r="L50" i="11"/>
  <c r="F182" i="11"/>
  <c r="N14" i="11"/>
  <c r="E39" i="11"/>
  <c r="L39" i="11"/>
  <c r="E55" i="11"/>
  <c r="C83" i="11"/>
  <c r="L55" i="11"/>
  <c r="D74" i="11"/>
  <c r="M74" i="11" s="1"/>
  <c r="C78" i="11"/>
  <c r="G196" i="11"/>
  <c r="M174" i="11"/>
  <c r="G235" i="11"/>
  <c r="M235" i="11" s="1"/>
  <c r="E52" i="11"/>
  <c r="H174" i="11"/>
  <c r="N10" i="11"/>
  <c r="F178" i="11"/>
  <c r="L186" i="11"/>
  <c r="N186" i="11" s="1"/>
  <c r="H186" i="11"/>
  <c r="N26" i="11"/>
  <c r="F194" i="11"/>
  <c r="E37" i="11"/>
  <c r="C65" i="11"/>
  <c r="E38" i="11"/>
  <c r="L38" i="11"/>
  <c r="E34" i="11"/>
  <c r="E56" i="11" s="1"/>
  <c r="C56" i="11"/>
  <c r="C62" i="11"/>
  <c r="E36" i="11"/>
  <c r="C64" i="11"/>
  <c r="M28" i="11"/>
  <c r="L222" i="11"/>
  <c r="L191" i="11"/>
  <c r="N191" i="11" s="1"/>
  <c r="H191" i="11"/>
  <c r="L181" i="11"/>
  <c r="N181" i="11" s="1"/>
  <c r="H181" i="11"/>
  <c r="N17" i="11"/>
  <c r="N27" i="11"/>
  <c r="E47" i="11"/>
  <c r="C75" i="11"/>
  <c r="E48" i="11"/>
  <c r="C76" i="11"/>
  <c r="N18" i="11"/>
  <c r="L177" i="11"/>
  <c r="N177" i="11" s="1"/>
  <c r="H177" i="11"/>
  <c r="L188" i="11"/>
  <c r="N188" i="11" s="1"/>
  <c r="H188" i="11"/>
  <c r="N25" i="11"/>
  <c r="H189" i="11"/>
  <c r="L189" i="11"/>
  <c r="N189" i="11" s="1"/>
  <c r="H176" i="11"/>
  <c r="M42" i="11"/>
  <c r="G210" i="11" s="1"/>
  <c r="F187" i="11"/>
  <c r="L176" i="11"/>
  <c r="N176" i="11" s="1"/>
  <c r="F185" i="11"/>
  <c r="N20" i="11"/>
  <c r="N13" i="11"/>
  <c r="H193" i="11"/>
  <c r="N23" i="11"/>
  <c r="N15" i="11"/>
  <c r="N21" i="11"/>
  <c r="N9" i="11"/>
  <c r="C69" i="11"/>
  <c r="E54" i="11"/>
  <c r="L41" i="11"/>
  <c r="N66" i="11" l="1"/>
  <c r="N48" i="11"/>
  <c r="N82" i="11"/>
  <c r="H180" i="11"/>
  <c r="N63" i="11"/>
  <c r="E63" i="11"/>
  <c r="M196" i="11"/>
  <c r="N180" i="11"/>
  <c r="G236" i="11"/>
  <c r="M236" i="11" s="1"/>
  <c r="E66" i="11"/>
  <c r="N47" i="11"/>
  <c r="N81" i="11"/>
  <c r="N45" i="11"/>
  <c r="E81" i="11"/>
  <c r="L187" i="11"/>
  <c r="N187" i="11" s="1"/>
  <c r="H187" i="11"/>
  <c r="E65" i="11"/>
  <c r="L65" i="11"/>
  <c r="N65" i="11" s="1"/>
  <c r="N39" i="11"/>
  <c r="F207" i="11"/>
  <c r="N50" i="11"/>
  <c r="F218" i="11"/>
  <c r="H179" i="11"/>
  <c r="L179" i="11"/>
  <c r="N179" i="11" s="1"/>
  <c r="E72" i="11"/>
  <c r="L72" i="11"/>
  <c r="N72" i="11" s="1"/>
  <c r="E68" i="11"/>
  <c r="L68" i="11"/>
  <c r="N68" i="11" s="1"/>
  <c r="H184" i="11"/>
  <c r="L184" i="11"/>
  <c r="N184" i="11" s="1"/>
  <c r="F244" i="11"/>
  <c r="H216" i="11"/>
  <c r="L216" i="11"/>
  <c r="N216" i="11" s="1"/>
  <c r="N174" i="11"/>
  <c r="E74" i="11"/>
  <c r="L74" i="11"/>
  <c r="N74" i="11" s="1"/>
  <c r="N42" i="11"/>
  <c r="F210" i="11"/>
  <c r="M215" i="11"/>
  <c r="G243" i="11"/>
  <c r="M243" i="11" s="1"/>
  <c r="L69" i="11"/>
  <c r="N69" i="11" s="1"/>
  <c r="E69" i="11"/>
  <c r="M210" i="11"/>
  <c r="G238" i="11"/>
  <c r="M238" i="11" s="1"/>
  <c r="L75" i="11"/>
  <c r="N75" i="11" s="1"/>
  <c r="E75" i="11"/>
  <c r="E64" i="11"/>
  <c r="L64" i="11"/>
  <c r="N64" i="11" s="1"/>
  <c r="E78" i="11"/>
  <c r="L78" i="11"/>
  <c r="N78" i="11" s="1"/>
  <c r="F223" i="11"/>
  <c r="N55" i="11"/>
  <c r="N49" i="11"/>
  <c r="F217" i="11"/>
  <c r="H190" i="11"/>
  <c r="L190" i="11"/>
  <c r="N190" i="11" s="1"/>
  <c r="H215" i="11"/>
  <c r="L215" i="11"/>
  <c r="F243" i="11"/>
  <c r="H175" i="11"/>
  <c r="L175" i="11"/>
  <c r="N175" i="11" s="1"/>
  <c r="E80" i="11"/>
  <c r="L80" i="11"/>
  <c r="N80" i="11" s="1"/>
  <c r="M213" i="11"/>
  <c r="G241" i="11"/>
  <c r="M241" i="11" s="1"/>
  <c r="F196" i="11"/>
  <c r="F232" i="11"/>
  <c r="H204" i="11"/>
  <c r="L204" i="11"/>
  <c r="N204" i="11" s="1"/>
  <c r="N53" i="11"/>
  <c r="L185" i="11"/>
  <c r="N185" i="11" s="1"/>
  <c r="H185" i="11"/>
  <c r="F206" i="11"/>
  <c r="N38" i="11"/>
  <c r="H194" i="11"/>
  <c r="L194" i="11"/>
  <c r="N194" i="11" s="1"/>
  <c r="H178" i="11"/>
  <c r="L178" i="11"/>
  <c r="N178" i="11" s="1"/>
  <c r="E83" i="11"/>
  <c r="L83" i="11"/>
  <c r="N83" i="11" s="1"/>
  <c r="H221" i="11"/>
  <c r="L221" i="11"/>
  <c r="F249" i="11"/>
  <c r="N51" i="11"/>
  <c r="F219" i="11"/>
  <c r="E71" i="11"/>
  <c r="L71" i="11"/>
  <c r="N71" i="11" s="1"/>
  <c r="M209" i="11"/>
  <c r="G237" i="11"/>
  <c r="M237" i="11" s="1"/>
  <c r="M56" i="11"/>
  <c r="G202" i="11"/>
  <c r="N52" i="11"/>
  <c r="F220" i="11"/>
  <c r="M212" i="11"/>
  <c r="G240" i="11"/>
  <c r="M240" i="11" s="1"/>
  <c r="M211" i="11"/>
  <c r="G239" i="11"/>
  <c r="M239" i="11" s="1"/>
  <c r="M221" i="11"/>
  <c r="G249" i="11"/>
  <c r="M249" i="11" s="1"/>
  <c r="M222" i="11"/>
  <c r="N222" i="11" s="1"/>
  <c r="G250" i="11"/>
  <c r="M250" i="11" s="1"/>
  <c r="N41" i="11"/>
  <c r="F209" i="11"/>
  <c r="N54" i="11"/>
  <c r="E76" i="11"/>
  <c r="L76" i="11"/>
  <c r="N76" i="11" s="1"/>
  <c r="F250" i="11"/>
  <c r="E62" i="11"/>
  <c r="C84" i="11"/>
  <c r="L62" i="11"/>
  <c r="L182" i="11"/>
  <c r="N182" i="11" s="1"/>
  <c r="H182" i="11"/>
  <c r="F241" i="11"/>
  <c r="H213" i="11"/>
  <c r="L213" i="11"/>
  <c r="L77" i="11"/>
  <c r="N77" i="11" s="1"/>
  <c r="E77" i="11"/>
  <c r="N44" i="11"/>
  <c r="F212" i="11"/>
  <c r="E79" i="11"/>
  <c r="L79" i="11"/>
  <c r="N79" i="11" s="1"/>
  <c r="N40" i="11"/>
  <c r="F208" i="11"/>
  <c r="N43" i="11"/>
  <c r="F211" i="11"/>
  <c r="D84" i="11"/>
  <c r="M62" i="11"/>
  <c r="M84" i="11" s="1"/>
  <c r="N28" i="11"/>
  <c r="N35" i="11"/>
  <c r="N56" i="11" s="1"/>
  <c r="F203" i="11"/>
  <c r="F224" i="11" s="1"/>
  <c r="L205" i="11"/>
  <c r="N205" i="11" s="1"/>
  <c r="H205" i="11"/>
  <c r="F233" i="11"/>
  <c r="E73" i="11"/>
  <c r="L73" i="11"/>
  <c r="N73" i="11" s="1"/>
  <c r="L230" i="11"/>
  <c r="N46" i="11"/>
  <c r="F214" i="11"/>
  <c r="E70" i="11"/>
  <c r="L70" i="11"/>
  <c r="N70" i="11" s="1"/>
  <c r="M223" i="11"/>
  <c r="G251" i="11"/>
  <c r="M251" i="11" s="1"/>
  <c r="E84" i="11" l="1"/>
  <c r="N213" i="11"/>
  <c r="H196" i="11"/>
  <c r="H203" i="11"/>
  <c r="F231" i="11"/>
  <c r="L203" i="11"/>
  <c r="L84" i="11"/>
  <c r="N62" i="11"/>
  <c r="N84" i="11" s="1"/>
  <c r="N221" i="11"/>
  <c r="H232" i="11"/>
  <c r="L232" i="11"/>
  <c r="N232" i="11" s="1"/>
  <c r="H243" i="11"/>
  <c r="L243" i="11"/>
  <c r="N243" i="11" s="1"/>
  <c r="H223" i="11"/>
  <c r="L223" i="11"/>
  <c r="N223" i="11" s="1"/>
  <c r="F251" i="11"/>
  <c r="L196" i="11"/>
  <c r="H218" i="11"/>
  <c r="F246" i="11"/>
  <c r="L218" i="11"/>
  <c r="N218" i="11" s="1"/>
  <c r="H233" i="11"/>
  <c r="L233" i="11"/>
  <c r="N233" i="11" s="1"/>
  <c r="H211" i="11"/>
  <c r="L211" i="11"/>
  <c r="N211" i="11" s="1"/>
  <c r="F239" i="11"/>
  <c r="L241" i="11"/>
  <c r="N241" i="11" s="1"/>
  <c r="H241" i="11"/>
  <c r="F248" i="11"/>
  <c r="H220" i="11"/>
  <c r="L220" i="11"/>
  <c r="N220" i="11" s="1"/>
  <c r="H219" i="11"/>
  <c r="F247" i="11"/>
  <c r="L219" i="11"/>
  <c r="N219" i="11" s="1"/>
  <c r="L206" i="11"/>
  <c r="N206" i="11" s="1"/>
  <c r="H206" i="11"/>
  <c r="F234" i="11"/>
  <c r="N215" i="11"/>
  <c r="H217" i="11"/>
  <c r="L217" i="11"/>
  <c r="N217" i="11" s="1"/>
  <c r="F245" i="11"/>
  <c r="H210" i="11"/>
  <c r="F238" i="11"/>
  <c r="L210" i="11"/>
  <c r="N210" i="11" s="1"/>
  <c r="H214" i="11"/>
  <c r="L214" i="11"/>
  <c r="N214" i="11" s="1"/>
  <c r="F242" i="11"/>
  <c r="H207" i="11"/>
  <c r="F235" i="11"/>
  <c r="L207" i="11"/>
  <c r="N207" i="11" s="1"/>
  <c r="H208" i="11"/>
  <c r="F236" i="11"/>
  <c r="L208" i="11"/>
  <c r="N208" i="11" s="1"/>
  <c r="H212" i="11"/>
  <c r="L212" i="11"/>
  <c r="N212" i="11" s="1"/>
  <c r="F240" i="11"/>
  <c r="H250" i="11"/>
  <c r="L250" i="11"/>
  <c r="N250" i="11" s="1"/>
  <c r="F237" i="11"/>
  <c r="H209" i="11"/>
  <c r="L209" i="11"/>
  <c r="N209" i="11" s="1"/>
  <c r="G224" i="11"/>
  <c r="G230" i="11"/>
  <c r="M202" i="11"/>
  <c r="H202" i="11"/>
  <c r="H249" i="11"/>
  <c r="L249" i="11"/>
  <c r="N249" i="11" s="1"/>
  <c r="N196" i="11"/>
  <c r="H244" i="11"/>
  <c r="L244" i="11"/>
  <c r="N244" i="11" s="1"/>
  <c r="N203" i="11" l="1"/>
  <c r="L224" i="11"/>
  <c r="H224" i="11"/>
  <c r="F252" i="11"/>
  <c r="G252" i="11"/>
  <c r="M230" i="11"/>
  <c r="H230" i="11"/>
  <c r="L237" i="11"/>
  <c r="N237" i="11" s="1"/>
  <c r="H237" i="11"/>
  <c r="H245" i="11"/>
  <c r="L245" i="11"/>
  <c r="N245" i="11" s="1"/>
  <c r="H234" i="11"/>
  <c r="L234" i="11"/>
  <c r="N234" i="11" s="1"/>
  <c r="H247" i="11"/>
  <c r="L247" i="11"/>
  <c r="N247" i="11" s="1"/>
  <c r="L248" i="11"/>
  <c r="N248" i="11" s="1"/>
  <c r="H248" i="11"/>
  <c r="H251" i="11"/>
  <c r="L251" i="11"/>
  <c r="N251" i="11" s="1"/>
  <c r="H246" i="11"/>
  <c r="L246" i="11"/>
  <c r="N246" i="11" s="1"/>
  <c r="H235" i="11"/>
  <c r="L235" i="11"/>
  <c r="N235" i="11" s="1"/>
  <c r="H242" i="11"/>
  <c r="L242" i="11"/>
  <c r="N242" i="11" s="1"/>
  <c r="H238" i="11"/>
  <c r="L238" i="11"/>
  <c r="N238" i="11" s="1"/>
  <c r="N255" i="11"/>
  <c r="M224" i="11"/>
  <c r="N202" i="11"/>
  <c r="N224" i="11" s="1"/>
  <c r="H240" i="11"/>
  <c r="L240" i="11"/>
  <c r="N240" i="11" s="1"/>
  <c r="H236" i="11"/>
  <c r="L236" i="11"/>
  <c r="N236" i="11" s="1"/>
  <c r="H239" i="11"/>
  <c r="L239" i="11"/>
  <c r="N239" i="11" s="1"/>
  <c r="H231" i="11"/>
  <c r="L231" i="11"/>
  <c r="N254" i="11" l="1"/>
  <c r="H252" i="11"/>
  <c r="N231" i="11"/>
  <c r="L252" i="11"/>
  <c r="N256" i="11"/>
  <c r="M252" i="11"/>
  <c r="N230" i="11"/>
  <c r="N252" i="11" s="1"/>
</calcChain>
</file>

<file path=xl/sharedStrings.xml><?xml version="1.0" encoding="utf-8"?>
<sst xmlns="http://schemas.openxmlformats.org/spreadsheetml/2006/main" count="1567" uniqueCount="134">
  <si>
    <t>پایگاه سلامت ضمیمه</t>
  </si>
  <si>
    <t>شهری</t>
  </si>
  <si>
    <t>کل شهر</t>
  </si>
  <si>
    <t>روستایی</t>
  </si>
  <si>
    <t>کل روستا</t>
  </si>
  <si>
    <t>حاشیه شهر</t>
  </si>
  <si>
    <t>کل حاشیه</t>
  </si>
  <si>
    <t>کل مرد</t>
  </si>
  <si>
    <t>کل زن</t>
  </si>
  <si>
    <t xml:space="preserve">کل </t>
  </si>
  <si>
    <t>مرد</t>
  </si>
  <si>
    <t>زن</t>
  </si>
  <si>
    <t>کل</t>
  </si>
  <si>
    <t xml:space="preserve"> ایرانی</t>
  </si>
  <si>
    <t xml:space="preserve"> غیر ایرانی</t>
  </si>
  <si>
    <t xml:space="preserve">جمع کل </t>
  </si>
  <si>
    <t>پایگاه سلامت غیر ضمیمه</t>
  </si>
  <si>
    <t>شهرستان کاشان</t>
  </si>
  <si>
    <t>پایگاه های سلامت</t>
  </si>
  <si>
    <t>ضمیمه</t>
  </si>
  <si>
    <t>غیر ضمیمه</t>
  </si>
  <si>
    <t>واحد</t>
  </si>
  <si>
    <t xml:space="preserve">ایرانی </t>
  </si>
  <si>
    <t>غیر ایرانی</t>
  </si>
  <si>
    <t>گروه سنی</t>
  </si>
  <si>
    <t>روستای اصلی</t>
  </si>
  <si>
    <t>قمر</t>
  </si>
  <si>
    <t>سیاری</t>
  </si>
  <si>
    <t>زیر یکماه</t>
  </si>
  <si>
    <t>یکماه تا یکسال</t>
  </si>
  <si>
    <t>1تا4سال</t>
  </si>
  <si>
    <t>5تا6 سال</t>
  </si>
  <si>
    <t>7تا9 سال</t>
  </si>
  <si>
    <t>10تا14 سال</t>
  </si>
  <si>
    <t>15تا17سال</t>
  </si>
  <si>
    <t>18تا19سال</t>
  </si>
  <si>
    <t>20تا 24سال</t>
  </si>
  <si>
    <t>25تا 29سال</t>
  </si>
  <si>
    <t>30تا 34سال</t>
  </si>
  <si>
    <t>35تا39سال</t>
  </si>
  <si>
    <t>40تا 44سال</t>
  </si>
  <si>
    <t>45تا49سال</t>
  </si>
  <si>
    <t>50تا 54سال</t>
  </si>
  <si>
    <t>55تا59سال</t>
  </si>
  <si>
    <t>60تا64سال</t>
  </si>
  <si>
    <t>65تا69سال</t>
  </si>
  <si>
    <t>70تا74سال</t>
  </si>
  <si>
    <t>75تا79سال</t>
  </si>
  <si>
    <t>80تا 85سال</t>
  </si>
  <si>
    <t>85و بیشتر</t>
  </si>
  <si>
    <t>ردیف</t>
  </si>
  <si>
    <t xml:space="preserve">نام مرکز </t>
  </si>
  <si>
    <t>پایگاه سلامت / خانه بهداشت</t>
  </si>
  <si>
    <t>خانوار</t>
  </si>
  <si>
    <t>جمع کل</t>
  </si>
  <si>
    <t>کل روستای اصلی</t>
  </si>
  <si>
    <t>کل روستای قمر</t>
  </si>
  <si>
    <t>کل روستای سیاری</t>
  </si>
  <si>
    <t>خانه بهداشت ضمیمه ایرانی</t>
  </si>
  <si>
    <t>خانه بهداشت ضمیمه غیر ایرانی</t>
  </si>
  <si>
    <t>خانه بهداشت غیر ضمیمه ایرانی</t>
  </si>
  <si>
    <t>خانه بهداشت غیر ضمیمه غیر ایرانی</t>
  </si>
  <si>
    <t>خانه بهداشت ضمیمه</t>
  </si>
  <si>
    <t>خانه بهداشت غیر ضمیمه</t>
  </si>
  <si>
    <t>ایرانی</t>
  </si>
  <si>
    <t>جمعیت خانه بهداشت ضمیمه ایرانی روستایی سال 1402</t>
  </si>
  <si>
    <t>جمعیت روستایی سال 1402</t>
  </si>
  <si>
    <t>جمعیت شهری سال 1402</t>
  </si>
  <si>
    <t>جمعیت کل سال 1402</t>
  </si>
  <si>
    <t>جمعیت ایرانی روستایی سال 1402</t>
  </si>
  <si>
    <t>جمعیت غیر ایرانی روستایی سال 1402</t>
  </si>
  <si>
    <t>کل جمعیت روستایی سال 1402</t>
  </si>
  <si>
    <t>جمعیت ایرانی شهری سال 1402</t>
  </si>
  <si>
    <t>جمعیت غیر ایرانی شهری سال 1402</t>
  </si>
  <si>
    <t>کل جمعیت شهری سال1402</t>
  </si>
  <si>
    <t>جمعیت ایرانی پایگاه سلامت ضمیمه سال1402</t>
  </si>
  <si>
    <t>جمعیت ایرانی پایگاه سلامت غیر ضمیمه سال1402</t>
  </si>
  <si>
    <t>جمعیت ایرانی شهری سال1402</t>
  </si>
  <si>
    <t>جمعیت غیر ایرانی پایگاه سلامت ضمیمه سال 1402</t>
  </si>
  <si>
    <t>جمعیت غیر ایرانی پایگاه سلامت غیر ضمیمه سال 1402</t>
  </si>
  <si>
    <t>جمعیت کل شهری سال 1402</t>
  </si>
  <si>
    <t>جمعیت پایگاه سلامت غیر ضمیمه ایرانی سال1402</t>
  </si>
  <si>
    <t>جمعیت پایگاه سلامت غیر ضمیمه غیر ایرانی سال 1402</t>
  </si>
  <si>
    <t>جمعیت پایگاه سلامت ضمیمه غیر ایرانی سال 1402</t>
  </si>
  <si>
    <t>جمعیت پایگاه سلامت ضمیمه ایرانی سال 1402</t>
  </si>
  <si>
    <t>جمعیت ایرانی خانه بهداشت ضمیمه سال 1402</t>
  </si>
  <si>
    <t>جمعیت ایرانی خانه بهداشت غیر ضمیمه سال1402</t>
  </si>
  <si>
    <t>جمعیت غیر ایرانی خانه بهداشت ضمیمه سال 1402</t>
  </si>
  <si>
    <t>جمعیت غیر ایرانی خانه بهداشت غیر ضمیمه سال 1402</t>
  </si>
  <si>
    <t>جمعیت غیر ایرانی روستایی سال1402</t>
  </si>
  <si>
    <t>جمعیت خانه بهداشت غیر ضمیمه روستایی سال 1402</t>
  </si>
  <si>
    <t>جمعیت خانه بهداشت ضمیمه روستایی سال1402</t>
  </si>
  <si>
    <t>جمعیت خانه بهداشت غیر ضمیمه غیرایرانی روستایی سال 1402</t>
  </si>
  <si>
    <t>جمعیت خانه بهداشت غیر ضمیمه ایرانی روستایی سال 1402</t>
  </si>
  <si>
    <t>جمعیت خانه بهداشت ضمیمه روستایی سال 1402</t>
  </si>
  <si>
    <t>جمعیت خانه بهداشت ضمیمه غیرایرانی روستایی سال 1402</t>
  </si>
  <si>
    <t xml:space="preserve">شهرستان آران و بیدگل </t>
  </si>
  <si>
    <t>شهرستان آران و بیدگل</t>
  </si>
  <si>
    <t>حسین آباد</t>
  </si>
  <si>
    <t>آران و بیدگل 1402</t>
  </si>
  <si>
    <t>جمعیت پایگاه های سلامت ضمیمه سال 1402</t>
  </si>
  <si>
    <t xml:space="preserve">شهرستان  آران و بیدگل </t>
  </si>
  <si>
    <t>جمعیت پایگاه های سلامت غیر ضمیمه سال 1402</t>
  </si>
  <si>
    <t>جمعیت پایگاه های سلامت غیر ضمیمه سال1402</t>
  </si>
  <si>
    <t>کل جمعیت ایرانی سال 1402</t>
  </si>
  <si>
    <t>کل جمعیت غیر ایرانی سال1402</t>
  </si>
  <si>
    <t>کل جمعیت سال 1402</t>
  </si>
  <si>
    <t>علی آباد</t>
  </si>
  <si>
    <t>محمد آباد</t>
  </si>
  <si>
    <t>یزدل</t>
  </si>
  <si>
    <t>قاسم آباد</t>
  </si>
  <si>
    <t>علی آباد فخره</t>
  </si>
  <si>
    <t>محمدآباد</t>
  </si>
  <si>
    <t>ریجن</t>
  </si>
  <si>
    <t>کاغذی</t>
  </si>
  <si>
    <t>کل جمعیت خانه بهداشت غیر ضمیمه روستایی سال 1402</t>
  </si>
  <si>
    <t>آران وبیدگل</t>
  </si>
  <si>
    <t>جوادالائمه</t>
  </si>
  <si>
    <t>مرحوم کریمشاهی</t>
  </si>
  <si>
    <t>ابوزید آباد</t>
  </si>
  <si>
    <t xml:space="preserve">کاشان1401  </t>
  </si>
  <si>
    <t>ابوزیدآباد</t>
  </si>
  <si>
    <t>ثامن</t>
  </si>
  <si>
    <t>کریمشاهی</t>
  </si>
  <si>
    <t>قائم</t>
  </si>
  <si>
    <t>ثامن الحجج</t>
  </si>
  <si>
    <t>اخباری</t>
  </si>
  <si>
    <t>ساکنی</t>
  </si>
  <si>
    <t>بهروان</t>
  </si>
  <si>
    <t>نمکی</t>
  </si>
  <si>
    <t>امام رضا</t>
  </si>
  <si>
    <t>پامیلی</t>
  </si>
  <si>
    <t>مادر</t>
  </si>
  <si>
    <t>فاطمیه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</si>
</sst>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Arial"/>
      <family val="2"/>
      <charset val="178"/>
      <scheme val="minor"/>
    </font>
    <font>
      <b/>
      <sz val="12"/>
      <color theme="1"/>
      <name val="B Nazanin"/>
      <charset val="178"/>
    </font>
    <font>
      <b/>
      <sz val="12"/>
      <color rgb="FF000000"/>
      <name val="B Nazanin"/>
      <charset val="178"/>
    </font>
    <font>
      <b/>
      <i/>
      <sz val="12"/>
      <color theme="1"/>
      <name val="B Nazanin"/>
      <charset val="178"/>
    </font>
    <font>
      <sz val="11"/>
      <color theme="1"/>
      <name val="B Titr"/>
      <charset val="178"/>
    </font>
    <font>
      <sz val="12"/>
      <color theme="1"/>
      <name val="B Zar"/>
      <charset val="178"/>
    </font>
    <font>
      <b/>
      <sz val="11"/>
      <color rgb="FF000000"/>
      <name val="B Nazanin"/>
      <charset val="178"/>
    </font>
    <font>
      <sz val="12"/>
      <color theme="1"/>
      <name val="B Nazanin"/>
      <charset val="178"/>
    </font>
    <font>
      <b/>
      <sz val="11"/>
      <color theme="1"/>
      <name val="B Nazanin"/>
      <charset val="178"/>
    </font>
    <font>
      <sz val="11"/>
      <color rgb="FF000000"/>
      <name val="B Nazanin"/>
      <charset val="178"/>
    </font>
    <font>
      <b/>
      <sz val="10"/>
      <color theme="1"/>
      <name val="B Nazanin"/>
      <charset val="178"/>
    </font>
    <font>
      <b/>
      <sz val="8"/>
      <color theme="1"/>
      <name val="B Nazanin"/>
      <charset val="178"/>
    </font>
    <font>
      <sz val="11"/>
      <color theme="1"/>
      <name val="Arial"/>
      <family val="2"/>
      <charset val="178"/>
    </font>
    <font>
      <b/>
      <sz val="10"/>
      <color rgb="FF000000"/>
      <name val="B Nazanin"/>
      <charset val="178"/>
    </font>
    <font>
      <b/>
      <i/>
      <sz val="12"/>
      <color rgb="FF000000"/>
      <name val="B Nazanin"/>
      <charset val="178"/>
    </font>
  </fonts>
  <fills count="1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CE4D6"/>
        <bgColor rgb="FF000000"/>
      </patternFill>
    </fill>
    <fill>
      <patternFill patternType="solid">
        <fgColor rgb="FFBDEE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E699"/>
        <bgColor rgb="FF000000"/>
      </patternFill>
    </fill>
    <fill>
      <patternFill patternType="solid">
        <fgColor rgb="FFFFFFFF"/>
        <bgColor rgb="FF000000"/>
      </patternFill>
    </fill>
  </fills>
  <borders count="6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87">
    <xf numFmtId="0" fontId="0" fillId="0" borderId="0" xfId="0"/>
    <xf numFmtId="0" fontId="1" fillId="2" borderId="1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3" borderId="18" xfId="0" applyFont="1" applyFill="1" applyBorder="1" applyAlignment="1" applyProtection="1">
      <alignment horizontal="center" vertical="center"/>
    </xf>
    <xf numFmtId="1" fontId="1" fillId="3" borderId="18" xfId="0" applyNumberFormat="1" applyFont="1" applyFill="1" applyBorder="1" applyAlignment="1" applyProtection="1">
      <alignment horizontal="center" vertical="center"/>
    </xf>
    <xf numFmtId="1" fontId="1" fillId="3" borderId="16" xfId="0" applyNumberFormat="1" applyFont="1" applyFill="1" applyBorder="1" applyAlignment="1" applyProtection="1">
      <alignment horizontal="center" vertical="center"/>
    </xf>
    <xf numFmtId="1" fontId="1" fillId="3" borderId="19" xfId="0" applyNumberFormat="1" applyFont="1" applyFill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/>
    </xf>
    <xf numFmtId="1" fontId="1" fillId="3" borderId="20" xfId="0" applyNumberFormat="1" applyFont="1" applyFill="1" applyBorder="1" applyAlignment="1" applyProtection="1">
      <alignment horizontal="center" vertical="center"/>
    </xf>
    <xf numFmtId="1" fontId="1" fillId="3" borderId="21" xfId="0" applyNumberFormat="1" applyFont="1" applyFill="1" applyBorder="1" applyAlignment="1" applyProtection="1">
      <alignment horizontal="center" vertical="center"/>
    </xf>
    <xf numFmtId="1" fontId="1" fillId="3" borderId="22" xfId="0" applyNumberFormat="1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1" fontId="1" fillId="3" borderId="24" xfId="0" applyNumberFormat="1" applyFont="1" applyFill="1" applyBorder="1" applyAlignment="1" applyProtection="1">
      <alignment horizontal="center" vertical="center"/>
    </xf>
    <xf numFmtId="1" fontId="1" fillId="3" borderId="25" xfId="0" applyNumberFormat="1" applyFont="1" applyFill="1" applyBorder="1" applyAlignment="1" applyProtection="1">
      <alignment horizontal="center" vertical="center"/>
    </xf>
    <xf numFmtId="1" fontId="1" fillId="3" borderId="26" xfId="0" applyNumberFormat="1" applyFont="1" applyFill="1" applyBorder="1" applyAlignment="1" applyProtection="1">
      <alignment horizontal="center" vertical="center"/>
    </xf>
    <xf numFmtId="1" fontId="1" fillId="3" borderId="27" xfId="0" applyNumberFormat="1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1" fontId="1" fillId="0" borderId="10" xfId="0" applyNumberFormat="1" applyFont="1" applyBorder="1" applyAlignment="1" applyProtection="1">
      <alignment horizontal="center" vertical="center"/>
    </xf>
    <xf numFmtId="1" fontId="1" fillId="0" borderId="9" xfId="0" applyNumberFormat="1" applyFont="1" applyBorder="1" applyAlignment="1" applyProtection="1">
      <alignment horizontal="center" vertical="center"/>
    </xf>
    <xf numFmtId="0" fontId="1" fillId="0" borderId="36" xfId="0" applyFont="1" applyBorder="1" applyAlignment="1" applyProtection="1">
      <alignment horizontal="center" vertical="center"/>
    </xf>
    <xf numFmtId="0" fontId="1" fillId="0" borderId="12" xfId="0" applyFont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</xf>
    <xf numFmtId="0" fontId="1" fillId="0" borderId="9" xfId="0" applyFont="1" applyBorder="1" applyAlignment="1" applyProtection="1">
      <alignment horizontal="center" vertical="center"/>
    </xf>
    <xf numFmtId="1" fontId="1" fillId="0" borderId="21" xfId="0" applyNumberFormat="1" applyFont="1" applyBorder="1" applyAlignment="1" applyProtection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1" fillId="0" borderId="20" xfId="0" applyFont="1" applyBorder="1" applyAlignment="1" applyProtection="1">
      <alignment horizontal="center" vertical="center"/>
    </xf>
    <xf numFmtId="1" fontId="1" fillId="0" borderId="38" xfId="0" applyNumberFormat="1" applyFont="1" applyBorder="1" applyAlignment="1" applyProtection="1">
      <alignment horizontal="center" vertical="center"/>
    </xf>
    <xf numFmtId="0" fontId="1" fillId="0" borderId="21" xfId="0" applyFont="1" applyBorder="1" applyAlignment="1" applyProtection="1">
      <alignment horizontal="center" vertical="center"/>
    </xf>
    <xf numFmtId="0" fontId="1" fillId="0" borderId="2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39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2" borderId="41" xfId="0" applyFont="1" applyFill="1" applyBorder="1" applyAlignment="1" applyProtection="1">
      <alignment horizontal="center" vertical="center"/>
    </xf>
    <xf numFmtId="1" fontId="1" fillId="0" borderId="9" xfId="0" applyNumberFormat="1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1" fontId="1" fillId="0" borderId="38" xfId="0" applyNumberFormat="1" applyFont="1" applyFill="1" applyBorder="1" applyAlignment="1" applyProtection="1">
      <alignment horizontal="center" vertical="center"/>
    </xf>
    <xf numFmtId="1" fontId="1" fillId="0" borderId="22" xfId="0" applyNumberFormat="1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0" borderId="38" xfId="0" applyFont="1" applyBorder="1" applyAlignment="1" applyProtection="1">
      <alignment horizontal="center" vertical="center"/>
    </xf>
    <xf numFmtId="1" fontId="1" fillId="0" borderId="11" xfId="0" applyNumberFormat="1" applyFont="1" applyBorder="1" applyAlignment="1" applyProtection="1">
      <alignment horizontal="center" vertical="center"/>
    </xf>
    <xf numFmtId="1" fontId="1" fillId="0" borderId="44" xfId="0" applyNumberFormat="1" applyFont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1" fontId="1" fillId="0" borderId="29" xfId="0" applyNumberFormat="1" applyFont="1" applyBorder="1" applyAlignment="1" applyProtection="1">
      <alignment horizontal="center" vertical="center"/>
    </xf>
    <xf numFmtId="1" fontId="1" fillId="0" borderId="30" xfId="0" applyNumberFormat="1" applyFont="1" applyBorder="1" applyAlignment="1" applyProtection="1">
      <alignment horizontal="center" vertical="center"/>
    </xf>
    <xf numFmtId="0" fontId="1" fillId="0" borderId="32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2" borderId="46" xfId="0" applyFont="1" applyFill="1" applyBorder="1" applyAlignment="1" applyProtection="1">
      <alignment horizontal="center" vertical="center"/>
    </xf>
    <xf numFmtId="0" fontId="1" fillId="3" borderId="36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center" vertical="center"/>
    </xf>
    <xf numFmtId="0" fontId="1" fillId="3" borderId="10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</xf>
    <xf numFmtId="0" fontId="1" fillId="2" borderId="48" xfId="0" applyFont="1" applyFill="1" applyBorder="1" applyAlignment="1" applyProtection="1">
      <alignment horizontal="center" vertical="center"/>
    </xf>
    <xf numFmtId="1" fontId="1" fillId="3" borderId="30" xfId="0" applyNumberFormat="1" applyFont="1" applyFill="1" applyBorder="1" applyAlignment="1" applyProtection="1">
      <alignment horizontal="center" vertical="center"/>
    </xf>
    <xf numFmtId="0" fontId="1" fillId="3" borderId="45" xfId="0" applyFont="1" applyFill="1" applyBorder="1" applyAlignment="1" applyProtection="1">
      <alignment horizontal="center" vertical="center"/>
    </xf>
    <xf numFmtId="1" fontId="1" fillId="3" borderId="32" xfId="0" applyNumberFormat="1" applyFont="1" applyFill="1" applyBorder="1" applyAlignment="1" applyProtection="1">
      <alignment horizontal="center" vertical="center"/>
    </xf>
    <xf numFmtId="0" fontId="1" fillId="3" borderId="34" xfId="0" applyFont="1" applyFill="1" applyBorder="1" applyAlignment="1" applyProtection="1">
      <alignment horizontal="center" vertical="center"/>
    </xf>
    <xf numFmtId="1" fontId="1" fillId="3" borderId="51" xfId="0" applyNumberFormat="1" applyFont="1" applyFill="1" applyBorder="1" applyAlignment="1" applyProtection="1">
      <alignment horizontal="center" vertical="center"/>
    </xf>
    <xf numFmtId="0" fontId="1" fillId="3" borderId="32" xfId="0" applyFont="1" applyFill="1" applyBorder="1" applyAlignment="1" applyProtection="1">
      <alignment horizontal="center" vertical="center"/>
    </xf>
    <xf numFmtId="0" fontId="1" fillId="3" borderId="30" xfId="0" applyFont="1" applyFill="1" applyBorder="1" applyAlignment="1" applyProtection="1">
      <alignment horizontal="center" vertical="center"/>
    </xf>
    <xf numFmtId="0" fontId="1" fillId="3" borderId="27" xfId="0" applyFont="1" applyFill="1" applyBorder="1" applyAlignment="1" applyProtection="1">
      <alignment horizontal="center" vertical="center"/>
    </xf>
    <xf numFmtId="0" fontId="1" fillId="3" borderId="25" xfId="0" applyFont="1" applyFill="1" applyBorder="1" applyAlignment="1" applyProtection="1">
      <alignment horizontal="center" vertical="center"/>
    </xf>
    <xf numFmtId="0" fontId="1" fillId="3" borderId="47" xfId="0" applyFont="1" applyFill="1" applyBorder="1" applyAlignment="1" applyProtection="1">
      <alignment horizontal="center" vertical="center"/>
    </xf>
    <xf numFmtId="0" fontId="1" fillId="3" borderId="26" xfId="0" applyFont="1" applyFill="1" applyBorder="1" applyAlignment="1" applyProtection="1">
      <alignment horizontal="center" vertical="center"/>
    </xf>
    <xf numFmtId="0" fontId="1" fillId="3" borderId="24" xfId="0" applyFont="1" applyFill="1" applyBorder="1" applyAlignment="1" applyProtection="1">
      <alignment horizontal="center" vertical="center"/>
    </xf>
    <xf numFmtId="1" fontId="0" fillId="0" borderId="0" xfId="0" applyNumberFormat="1"/>
    <xf numFmtId="0" fontId="1" fillId="2" borderId="44" xfId="0" applyFont="1" applyFill="1" applyBorder="1" applyAlignment="1" applyProtection="1">
      <alignment horizontal="center" vertical="center"/>
    </xf>
    <xf numFmtId="0" fontId="1" fillId="2" borderId="52" xfId="0" applyFont="1" applyFill="1" applyBorder="1" applyAlignment="1" applyProtection="1">
      <alignment horizontal="center" vertical="center"/>
    </xf>
    <xf numFmtId="1" fontId="1" fillId="3" borderId="53" xfId="0" applyNumberFormat="1" applyFont="1" applyFill="1" applyBorder="1" applyAlignment="1" applyProtection="1">
      <alignment horizontal="center" vertical="center"/>
    </xf>
    <xf numFmtId="1" fontId="1" fillId="3" borderId="54" xfId="0" applyNumberFormat="1" applyFont="1" applyFill="1" applyBorder="1" applyAlignment="1" applyProtection="1">
      <alignment horizontal="center" vertical="center"/>
    </xf>
    <xf numFmtId="1" fontId="1" fillId="3" borderId="55" xfId="0" applyNumberFormat="1" applyFont="1" applyFill="1" applyBorder="1" applyAlignment="1" applyProtection="1">
      <alignment horizontal="center" vertical="center"/>
    </xf>
    <xf numFmtId="1" fontId="1" fillId="3" borderId="52" xfId="0" applyNumberFormat="1" applyFont="1" applyFill="1" applyBorder="1" applyAlignment="1" applyProtection="1">
      <alignment horizontal="center" vertical="center"/>
    </xf>
    <xf numFmtId="1" fontId="1" fillId="3" borderId="15" xfId="0" applyNumberFormat="1" applyFont="1" applyFill="1" applyBorder="1" applyAlignment="1" applyProtection="1">
      <alignment horizontal="center" vertical="center"/>
    </xf>
    <xf numFmtId="1" fontId="1" fillId="3" borderId="56" xfId="0" applyNumberFormat="1" applyFont="1" applyFill="1" applyBorder="1" applyAlignment="1" applyProtection="1">
      <alignment horizontal="center" vertical="center"/>
    </xf>
    <xf numFmtId="1" fontId="1" fillId="3" borderId="47" xfId="0" applyNumberFormat="1" applyFont="1" applyFill="1" applyBorder="1" applyAlignment="1" applyProtection="1">
      <alignment horizontal="center" vertical="center"/>
    </xf>
    <xf numFmtId="1" fontId="1" fillId="3" borderId="46" xfId="0" applyNumberFormat="1" applyFont="1" applyFill="1" applyBorder="1" applyAlignment="1" applyProtection="1">
      <alignment horizontal="center" vertical="center"/>
    </xf>
    <xf numFmtId="1" fontId="2" fillId="4" borderId="46" xfId="0" applyNumberFormat="1" applyFont="1" applyFill="1" applyBorder="1" applyAlignment="1" applyProtection="1">
      <alignment horizontal="center" vertical="center"/>
    </xf>
    <xf numFmtId="1" fontId="2" fillId="4" borderId="25" xfId="0" applyNumberFormat="1" applyFont="1" applyFill="1" applyBorder="1" applyAlignment="1" applyProtection="1">
      <alignment horizontal="center" vertical="center"/>
    </xf>
    <xf numFmtId="1" fontId="2" fillId="4" borderId="26" xfId="0" applyNumberFormat="1" applyFont="1" applyFill="1" applyBorder="1" applyAlignment="1" applyProtection="1">
      <alignment horizontal="center" vertical="center"/>
    </xf>
    <xf numFmtId="1" fontId="2" fillId="4" borderId="47" xfId="0" applyNumberFormat="1" applyFont="1" applyFill="1" applyBorder="1" applyAlignment="1" applyProtection="1">
      <alignment horizontal="center" vertical="center"/>
    </xf>
    <xf numFmtId="0" fontId="1" fillId="3" borderId="58" xfId="0" applyFont="1" applyFill="1" applyBorder="1" applyAlignment="1" applyProtection="1">
      <alignment horizontal="center" vertical="center"/>
    </xf>
    <xf numFmtId="0" fontId="1" fillId="2" borderId="59" xfId="0" applyFont="1" applyFill="1" applyBorder="1" applyAlignment="1" applyProtection="1">
      <alignment horizontal="center" vertical="center"/>
    </xf>
    <xf numFmtId="0" fontId="1" fillId="3" borderId="37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1" fontId="1" fillId="3" borderId="34" xfId="0" applyNumberFormat="1" applyFont="1" applyFill="1" applyBorder="1" applyAlignment="1" applyProtection="1">
      <alignment horizontal="center" vertical="center"/>
    </xf>
    <xf numFmtId="0" fontId="1" fillId="0" borderId="57" xfId="0" applyFont="1" applyBorder="1" applyAlignment="1" applyProtection="1">
      <alignment horizontal="center" vertical="center"/>
      <protection locked="0"/>
    </xf>
    <xf numFmtId="0" fontId="1" fillId="0" borderId="1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54" xfId="0" applyFont="1" applyBorder="1" applyAlignment="1" applyProtection="1">
      <alignment horizontal="center" vertical="center"/>
      <protection locked="0"/>
    </xf>
    <xf numFmtId="0" fontId="1" fillId="0" borderId="17" xfId="0" applyFont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>
      <alignment horizontal="center" vertical="center" wrapText="1" readingOrder="2"/>
    </xf>
    <xf numFmtId="0" fontId="5" fillId="5" borderId="2" xfId="0" applyFont="1" applyFill="1" applyBorder="1" applyAlignment="1">
      <alignment horizontal="center" vertical="center" wrapText="1" readingOrder="2"/>
    </xf>
    <xf numFmtId="0" fontId="5" fillId="5" borderId="28" xfId="0" applyFont="1" applyFill="1" applyBorder="1" applyAlignment="1">
      <alignment horizontal="center" vertical="center" wrapText="1" readingOrder="2"/>
    </xf>
    <xf numFmtId="0" fontId="5" fillId="5" borderId="7" xfId="0" applyFont="1" applyFill="1" applyBorder="1" applyAlignment="1">
      <alignment horizontal="center" vertical="center" wrapText="1" readingOrder="2"/>
    </xf>
    <xf numFmtId="0" fontId="5" fillId="5" borderId="10" xfId="0" applyFont="1" applyFill="1" applyBorder="1" applyAlignment="1">
      <alignment horizontal="center" vertical="center" wrapText="1" readingOrder="2"/>
    </xf>
    <xf numFmtId="0" fontId="7" fillId="5" borderId="36" xfId="0" applyFont="1" applyFill="1" applyBorder="1" applyAlignment="1">
      <alignment horizontal="center" vertical="center" wrapText="1" readingOrder="2"/>
    </xf>
    <xf numFmtId="0" fontId="1" fillId="6" borderId="41" xfId="0" applyFont="1" applyFill="1" applyBorder="1" applyAlignment="1">
      <alignment horizontal="center" vertical="center" wrapText="1" readingOrder="2"/>
    </xf>
    <xf numFmtId="0" fontId="0" fillId="0" borderId="19" xfId="0" applyBorder="1" applyAlignment="1">
      <alignment horizontal="center" vertical="center" readingOrder="2"/>
    </xf>
    <xf numFmtId="0" fontId="8" fillId="0" borderId="58" xfId="0" applyFont="1" applyFill="1" applyBorder="1" applyAlignment="1">
      <alignment horizontal="center" vertical="center"/>
    </xf>
    <xf numFmtId="0" fontId="9" fillId="0" borderId="63" xfId="0" applyFont="1" applyBorder="1" applyAlignment="1">
      <alignment horizontal="center" vertical="center" wrapText="1" readingOrder="2"/>
    </xf>
    <xf numFmtId="0" fontId="0" fillId="0" borderId="22" xfId="0" applyBorder="1" applyAlignment="1">
      <alignment horizontal="center" vertical="center" readingOrder="2"/>
    </xf>
    <xf numFmtId="0" fontId="6" fillId="0" borderId="37" xfId="0" applyFont="1" applyBorder="1" applyAlignment="1">
      <alignment horizontal="center" vertical="center" wrapText="1" readingOrder="2"/>
    </xf>
    <xf numFmtId="0" fontId="9" fillId="0" borderId="42" xfId="0" applyFont="1" applyBorder="1" applyAlignment="1">
      <alignment horizontal="center" vertical="center" wrapText="1" readingOrder="2"/>
    </xf>
    <xf numFmtId="0" fontId="0" fillId="0" borderId="64" xfId="0" applyBorder="1" applyAlignment="1">
      <alignment horizontal="center" vertical="center" readingOrder="2"/>
    </xf>
    <xf numFmtId="0" fontId="6" fillId="0" borderId="39" xfId="0" applyFont="1" applyBorder="1" applyAlignment="1">
      <alignment horizontal="center" vertical="center" wrapText="1" readingOrder="2"/>
    </xf>
    <xf numFmtId="0" fontId="9" fillId="0" borderId="43" xfId="0" applyFont="1" applyBorder="1" applyAlignment="1">
      <alignment horizontal="center" vertical="center" wrapText="1" readingOrder="2"/>
    </xf>
    <xf numFmtId="0" fontId="5" fillId="5" borderId="9" xfId="0" applyFont="1" applyFill="1" applyBorder="1" applyAlignment="1">
      <alignment horizontal="center" vertical="center" wrapText="1" readingOrder="2"/>
    </xf>
    <xf numFmtId="0" fontId="6" fillId="0" borderId="9" xfId="0" applyFont="1" applyFill="1" applyBorder="1" applyAlignment="1">
      <alignment horizontal="center" vertical="center" wrapText="1" readingOrder="2"/>
    </xf>
    <xf numFmtId="0" fontId="0" fillId="0" borderId="65" xfId="0" applyBorder="1" applyAlignment="1">
      <alignment horizontal="center" vertical="center" readingOrder="2"/>
    </xf>
    <xf numFmtId="0" fontId="0" fillId="0" borderId="21" xfId="0" applyBorder="1" applyAlignment="1">
      <alignment horizontal="center" vertical="center" readingOrder="2"/>
    </xf>
    <xf numFmtId="0" fontId="9" fillId="0" borderId="40" xfId="0" applyFont="1" applyBorder="1" applyAlignment="1">
      <alignment horizontal="center" vertical="center" wrapText="1" readingOrder="2"/>
    </xf>
    <xf numFmtId="0" fontId="0" fillId="0" borderId="16" xfId="0" applyBorder="1" applyAlignment="1">
      <alignment horizontal="center" vertical="center" readingOrder="2"/>
    </xf>
    <xf numFmtId="0" fontId="6" fillId="0" borderId="37" xfId="0" applyFont="1" applyFill="1" applyBorder="1" applyAlignment="1">
      <alignment horizontal="center" vertical="center" wrapText="1" readingOrder="2"/>
    </xf>
    <xf numFmtId="0" fontId="0" fillId="0" borderId="4" xfId="0" applyBorder="1" applyAlignment="1">
      <alignment horizontal="center" vertical="center" readingOrder="2"/>
    </xf>
    <xf numFmtId="0" fontId="6" fillId="0" borderId="9" xfId="0" applyFont="1" applyBorder="1" applyAlignment="1">
      <alignment horizontal="center" vertical="center" wrapText="1" readingOrder="2"/>
    </xf>
    <xf numFmtId="0" fontId="1" fillId="6" borderId="23" xfId="0" applyFont="1" applyFill="1" applyBorder="1" applyAlignment="1">
      <alignment horizontal="center" vertical="center" wrapText="1" readingOrder="2"/>
    </xf>
    <xf numFmtId="1" fontId="2" fillId="4" borderId="27" xfId="0" applyNumberFormat="1" applyFont="1" applyFill="1" applyBorder="1" applyAlignment="1" applyProtection="1">
      <alignment horizontal="center" vertical="center"/>
    </xf>
    <xf numFmtId="1" fontId="1" fillId="3" borderId="64" xfId="0" applyNumberFormat="1" applyFont="1" applyFill="1" applyBorder="1" applyAlignment="1" applyProtection="1">
      <alignment horizontal="center" vertical="center"/>
    </xf>
    <xf numFmtId="0" fontId="11" fillId="2" borderId="46" xfId="0" applyFont="1" applyFill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2" xfId="0" applyFont="1" applyBorder="1" applyAlignment="1" applyProtection="1">
      <alignment horizontal="center" vertical="center"/>
      <protection locked="0"/>
    </xf>
    <xf numFmtId="0" fontId="5" fillId="5" borderId="36" xfId="0" applyFont="1" applyFill="1" applyBorder="1" applyAlignment="1">
      <alignment horizontal="center" vertical="center" wrapText="1" readingOrder="2"/>
    </xf>
    <xf numFmtId="0" fontId="5" fillId="6" borderId="41" xfId="0" applyFont="1" applyFill="1" applyBorder="1" applyAlignment="1">
      <alignment horizontal="center" vertical="center" wrapText="1" readingOrder="2"/>
    </xf>
    <xf numFmtId="0" fontId="6" fillId="0" borderId="63" xfId="0" applyFont="1" applyBorder="1" applyAlignment="1">
      <alignment horizontal="center" vertical="center" wrapText="1" readingOrder="2"/>
    </xf>
    <xf numFmtId="0" fontId="6" fillId="0" borderId="42" xfId="0" applyFont="1" applyBorder="1" applyAlignment="1">
      <alignment horizontal="center" vertical="center" wrapText="1" readingOrder="2"/>
    </xf>
    <xf numFmtId="0" fontId="6" fillId="6" borderId="41" xfId="0" applyFont="1" applyFill="1" applyBorder="1" applyAlignment="1">
      <alignment horizontal="center" vertical="center" wrapText="1" readingOrder="2"/>
    </xf>
    <xf numFmtId="0" fontId="6" fillId="0" borderId="40" xfId="0" applyFont="1" applyBorder="1" applyAlignment="1">
      <alignment horizontal="center" vertical="center" wrapText="1" readingOrder="2"/>
    </xf>
    <xf numFmtId="1" fontId="1" fillId="0" borderId="57" xfId="0" applyNumberFormat="1" applyFont="1" applyBorder="1" applyAlignment="1" applyProtection="1">
      <alignment horizontal="center" vertical="center"/>
      <protection locked="0"/>
    </xf>
    <xf numFmtId="1" fontId="1" fillId="0" borderId="9" xfId="0" applyNumberFormat="1" applyFont="1" applyBorder="1" applyAlignment="1" applyProtection="1">
      <alignment horizontal="center" vertical="center"/>
      <protection locked="0"/>
    </xf>
    <xf numFmtId="1" fontId="1" fillId="0" borderId="19" xfId="0" applyNumberFormat="1" applyFont="1" applyBorder="1" applyAlignment="1" applyProtection="1">
      <alignment horizontal="center" vertical="center"/>
      <protection locked="0"/>
    </xf>
    <xf numFmtId="1" fontId="1" fillId="0" borderId="54" xfId="0" applyNumberFormat="1" applyFont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57" xfId="0" applyFont="1" applyFill="1" applyBorder="1" applyAlignment="1" applyProtection="1">
      <alignment horizontal="center" vertical="center"/>
    </xf>
    <xf numFmtId="1" fontId="1" fillId="3" borderId="58" xfId="0" applyNumberFormat="1" applyFont="1" applyFill="1" applyBorder="1" applyAlignment="1" applyProtection="1">
      <alignment horizontal="center" vertical="center"/>
    </xf>
    <xf numFmtId="1" fontId="1" fillId="3" borderId="57" xfId="0" applyNumberFormat="1" applyFont="1" applyFill="1" applyBorder="1" applyAlignment="1" applyProtection="1">
      <alignment horizontal="center" vertical="center"/>
    </xf>
    <xf numFmtId="1" fontId="1" fillId="3" borderId="31" xfId="0" applyNumberFormat="1" applyFont="1" applyFill="1" applyBorder="1" applyAlignment="1" applyProtection="1">
      <alignment horizontal="center" vertical="center"/>
    </xf>
    <xf numFmtId="1" fontId="1" fillId="3" borderId="48" xfId="0" applyNumberFormat="1" applyFont="1" applyFill="1" applyBorder="1" applyAlignment="1" applyProtection="1">
      <alignment horizontal="center" vertical="center"/>
    </xf>
    <xf numFmtId="1" fontId="1" fillId="3" borderId="33" xfId="0" applyNumberFormat="1" applyFont="1" applyFill="1" applyBorder="1" applyAlignment="1" applyProtection="1">
      <alignment horizontal="center" vertical="center"/>
    </xf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/>
    </xf>
    <xf numFmtId="0" fontId="2" fillId="0" borderId="57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" fontId="1" fillId="0" borderId="10" xfId="0" applyNumberFormat="1" applyFont="1" applyFill="1" applyBorder="1" applyAlignment="1" applyProtection="1">
      <alignment horizontal="center" vertical="center"/>
    </xf>
    <xf numFmtId="1" fontId="1" fillId="0" borderId="49" xfId="0" applyNumberFormat="1" applyFont="1" applyFill="1" applyBorder="1" applyAlignment="1" applyProtection="1">
      <alignment horizontal="center" vertical="center"/>
    </xf>
    <xf numFmtId="1" fontId="1" fillId="0" borderId="30" xfId="0" applyNumberFormat="1" applyFont="1" applyFill="1" applyBorder="1" applyAlignment="1" applyProtection="1">
      <alignment horizontal="center" vertical="center"/>
    </xf>
    <xf numFmtId="1" fontId="1" fillId="0" borderId="32" xfId="0" applyNumberFormat="1" applyFont="1" applyFill="1" applyBorder="1" applyAlignment="1" applyProtection="1">
      <alignment horizontal="center" vertical="center"/>
    </xf>
    <xf numFmtId="1" fontId="1" fillId="0" borderId="50" xfId="0" applyNumberFormat="1" applyFont="1" applyFill="1" applyBorder="1" applyAlignment="1" applyProtection="1">
      <alignment horizontal="center" vertical="center"/>
    </xf>
    <xf numFmtId="1" fontId="1" fillId="0" borderId="51" xfId="0" applyNumberFormat="1" applyFont="1" applyFill="1" applyBorder="1" applyAlignment="1" applyProtection="1">
      <alignment horizontal="center" vertical="center"/>
    </xf>
    <xf numFmtId="1" fontId="1" fillId="0" borderId="19" xfId="0" applyNumberFormat="1" applyFont="1" applyFill="1" applyBorder="1" applyAlignment="1" applyProtection="1">
      <alignment horizontal="center" vertical="center"/>
    </xf>
    <xf numFmtId="1" fontId="1" fillId="0" borderId="67" xfId="0" applyNumberFormat="1" applyFont="1" applyFill="1" applyBorder="1" applyAlignment="1" applyProtection="1">
      <alignment horizontal="center" vertical="center"/>
    </xf>
    <xf numFmtId="1" fontId="1" fillId="0" borderId="0" xfId="0" applyNumberFormat="1" applyFont="1" applyFill="1" applyBorder="1" applyAlignment="1" applyProtection="1">
      <alignment horizontal="center" vertical="center"/>
    </xf>
    <xf numFmtId="1" fontId="1" fillId="0" borderId="57" xfId="0" applyNumberFormat="1" applyFont="1" applyFill="1" applyBorder="1" applyAlignment="1" applyProtection="1">
      <alignment horizontal="center" vertical="center"/>
    </xf>
    <xf numFmtId="1" fontId="1" fillId="0" borderId="48" xfId="0" applyNumberFormat="1" applyFont="1" applyFill="1" applyBorder="1" applyAlignment="1" applyProtection="1">
      <alignment horizontal="center" vertical="center"/>
    </xf>
    <xf numFmtId="1" fontId="1" fillId="0" borderId="54" xfId="0" applyNumberFormat="1" applyFont="1" applyFill="1" applyBorder="1" applyAlignment="1" applyProtection="1">
      <alignment horizontal="center" vertical="center"/>
    </xf>
    <xf numFmtId="1" fontId="1" fillId="0" borderId="27" xfId="0" applyNumberFormat="1" applyFont="1" applyFill="1" applyBorder="1" applyAlignment="1" applyProtection="1">
      <alignment horizontal="center" vertical="center"/>
    </xf>
    <xf numFmtId="1" fontId="1" fillId="0" borderId="25" xfId="0" applyNumberFormat="1" applyFont="1" applyFill="1" applyBorder="1" applyAlignment="1" applyProtection="1">
      <alignment horizontal="center" vertical="center"/>
    </xf>
    <xf numFmtId="1" fontId="1" fillId="0" borderId="53" xfId="0" applyNumberFormat="1" applyFont="1" applyFill="1" applyBorder="1" applyAlignment="1" applyProtection="1">
      <alignment horizontal="center" vertical="center"/>
    </xf>
    <xf numFmtId="1" fontId="1" fillId="0" borderId="56" xfId="0" applyNumberFormat="1" applyFont="1" applyFill="1" applyBorder="1" applyAlignment="1" applyProtection="1">
      <alignment horizontal="center" vertical="center"/>
    </xf>
    <xf numFmtId="1" fontId="1" fillId="8" borderId="52" xfId="0" applyNumberFormat="1" applyFont="1" applyFill="1" applyBorder="1" applyAlignment="1" applyProtection="1">
      <alignment horizontal="center" vertical="center"/>
    </xf>
    <xf numFmtId="1" fontId="1" fillId="8" borderId="54" xfId="0" applyNumberFormat="1" applyFont="1" applyFill="1" applyBorder="1" applyAlignment="1" applyProtection="1">
      <alignment horizontal="center" vertical="center"/>
    </xf>
    <xf numFmtId="1" fontId="1" fillId="8" borderId="46" xfId="0" applyNumberFormat="1" applyFont="1" applyFill="1" applyBorder="1" applyAlignment="1" applyProtection="1">
      <alignment horizontal="center" vertical="center"/>
    </xf>
    <xf numFmtId="1" fontId="1" fillId="8" borderId="25" xfId="0" applyNumberFormat="1" applyFont="1" applyFill="1" applyBorder="1" applyAlignment="1" applyProtection="1">
      <alignment horizontal="center" vertical="center"/>
    </xf>
    <xf numFmtId="1" fontId="2" fillId="10" borderId="46" xfId="0" applyNumberFormat="1" applyFont="1" applyFill="1" applyBorder="1" applyAlignment="1" applyProtection="1">
      <alignment horizontal="center" vertical="center"/>
    </xf>
    <xf numFmtId="1" fontId="2" fillId="10" borderId="25" xfId="0" applyNumberFormat="1" applyFont="1" applyFill="1" applyBorder="1" applyAlignment="1" applyProtection="1">
      <alignment horizontal="center" vertical="center"/>
    </xf>
    <xf numFmtId="1" fontId="2" fillId="10" borderId="56" xfId="0" applyNumberFormat="1" applyFont="1" applyFill="1" applyBorder="1" applyAlignment="1" applyProtection="1">
      <alignment horizontal="center" vertical="center"/>
    </xf>
    <xf numFmtId="1" fontId="1" fillId="8" borderId="56" xfId="0" applyNumberFormat="1" applyFont="1" applyFill="1" applyBorder="1" applyAlignment="1" applyProtection="1">
      <alignment horizontal="center" vertical="center"/>
    </xf>
    <xf numFmtId="1" fontId="1" fillId="8" borderId="27" xfId="0" applyNumberFormat="1" applyFont="1" applyFill="1" applyBorder="1" applyAlignment="1" applyProtection="1">
      <alignment horizontal="center" vertical="center"/>
    </xf>
    <xf numFmtId="1" fontId="3" fillId="8" borderId="27" xfId="0" applyNumberFormat="1" applyFont="1" applyFill="1" applyBorder="1" applyAlignment="1" applyProtection="1">
      <alignment horizontal="center" vertical="center"/>
    </xf>
    <xf numFmtId="1" fontId="3" fillId="8" borderId="46" xfId="0" applyNumberFormat="1" applyFont="1" applyFill="1" applyBorder="1" applyAlignment="1" applyProtection="1">
      <alignment horizontal="center" vertical="center"/>
    </xf>
    <xf numFmtId="1" fontId="3" fillId="8" borderId="25" xfId="0" applyNumberFormat="1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1" fontId="1" fillId="8" borderId="22" xfId="0" applyNumberFormat="1" applyFont="1" applyFill="1" applyBorder="1" applyAlignment="1" applyProtection="1">
      <alignment horizontal="center" vertical="center"/>
    </xf>
    <xf numFmtId="1" fontId="1" fillId="8" borderId="10" xfId="0" applyNumberFormat="1" applyFont="1" applyFill="1" applyBorder="1" applyAlignment="1" applyProtection="1">
      <alignment horizontal="center" vertical="center"/>
    </xf>
    <xf numFmtId="1" fontId="1" fillId="8" borderId="9" xfId="0" applyNumberFormat="1" applyFont="1" applyFill="1" applyBorder="1" applyAlignment="1" applyProtection="1">
      <alignment horizontal="center" vertical="center"/>
    </xf>
    <xf numFmtId="1" fontId="1" fillId="8" borderId="21" xfId="0" applyNumberFormat="1" applyFont="1" applyFill="1" applyBorder="1" applyAlignment="1" applyProtection="1">
      <alignment horizontal="center" vertical="center"/>
    </xf>
    <xf numFmtId="1" fontId="1" fillId="8" borderId="4" xfId="0" applyNumberFormat="1" applyFont="1" applyFill="1" applyBorder="1" applyAlignment="1" applyProtection="1">
      <alignment horizontal="center" vertical="center"/>
    </xf>
    <xf numFmtId="1" fontId="1" fillId="8" borderId="5" xfId="0" applyNumberFormat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1" fontId="1" fillId="3" borderId="17" xfId="0" applyNumberFormat="1" applyFont="1" applyFill="1" applyBorder="1" applyAlignment="1" applyProtection="1">
      <alignment horizontal="center" vertical="center"/>
    </xf>
    <xf numFmtId="1" fontId="1" fillId="3" borderId="38" xfId="0" applyNumberFormat="1" applyFont="1" applyFill="1" applyBorder="1" applyAlignment="1" applyProtection="1">
      <alignment horizontal="center" vertical="center"/>
    </xf>
    <xf numFmtId="1" fontId="1" fillId="3" borderId="29" xfId="0" applyNumberFormat="1" applyFont="1" applyFill="1" applyBorder="1" applyAlignment="1" applyProtection="1">
      <alignment horizontal="center" vertical="center"/>
    </xf>
    <xf numFmtId="1" fontId="1" fillId="3" borderId="12" xfId="0" applyNumberFormat="1" applyFont="1" applyFill="1" applyBorder="1" applyAlignment="1" applyProtection="1">
      <alignment horizontal="center" vertical="center"/>
    </xf>
    <xf numFmtId="1" fontId="1" fillId="3" borderId="6" xfId="0" applyNumberFormat="1" applyFont="1" applyFill="1" applyBorder="1" applyAlignment="1" applyProtection="1">
      <alignment horizontal="center" vertical="center"/>
    </xf>
    <xf numFmtId="1" fontId="1" fillId="3" borderId="37" xfId="0" applyNumberFormat="1" applyFont="1" applyFill="1" applyBorder="1" applyAlignment="1" applyProtection="1">
      <alignment horizontal="center" vertical="center"/>
    </xf>
    <xf numFmtId="1" fontId="1" fillId="0" borderId="21" xfId="0" applyNumberFormat="1" applyFont="1" applyFill="1" applyBorder="1" applyAlignment="1" applyProtection="1">
      <alignment horizontal="center" vertical="center"/>
    </xf>
    <xf numFmtId="1" fontId="1" fillId="3" borderId="45" xfId="0" applyNumberFormat="1" applyFont="1" applyFill="1" applyBorder="1" applyAlignment="1" applyProtection="1">
      <alignment horizontal="center" vertical="center"/>
    </xf>
    <xf numFmtId="1" fontId="1" fillId="8" borderId="38" xfId="0" applyNumberFormat="1" applyFont="1" applyFill="1" applyBorder="1" applyAlignment="1" applyProtection="1">
      <alignment horizontal="center" vertical="center"/>
    </xf>
    <xf numFmtId="1" fontId="1" fillId="8" borderId="29" xfId="0" applyNumberFormat="1" applyFont="1" applyFill="1" applyBorder="1" applyAlignment="1" applyProtection="1">
      <alignment horizontal="center" vertical="center"/>
    </xf>
    <xf numFmtId="1" fontId="1" fillId="8" borderId="30" xfId="0" applyNumberFormat="1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2" fillId="0" borderId="0" xfId="0" applyFont="1" applyFill="1" applyBorder="1"/>
    <xf numFmtId="0" fontId="2" fillId="11" borderId="29" xfId="0" applyFont="1" applyFill="1" applyBorder="1" applyAlignment="1" applyProtection="1">
      <alignment horizontal="center" vertical="center"/>
    </xf>
    <xf numFmtId="0" fontId="2" fillId="11" borderId="30" xfId="0" applyFont="1" applyFill="1" applyBorder="1" applyAlignment="1" applyProtection="1">
      <alignment horizontal="center" vertical="center"/>
    </xf>
    <xf numFmtId="0" fontId="2" fillId="11" borderId="32" xfId="0" applyFont="1" applyFill="1" applyBorder="1" applyAlignment="1" applyProtection="1">
      <alignment horizontal="center" vertical="center"/>
    </xf>
    <xf numFmtId="0" fontId="2" fillId="11" borderId="23" xfId="0" applyFont="1" applyFill="1" applyBorder="1" applyAlignment="1" applyProtection="1">
      <alignment horizontal="center" vertical="center"/>
    </xf>
    <xf numFmtId="1" fontId="2" fillId="12" borderId="46" xfId="0" applyNumberFormat="1" applyFont="1" applyFill="1" applyBorder="1" applyAlignment="1" applyProtection="1">
      <alignment horizontal="center" vertical="center"/>
    </xf>
    <xf numFmtId="1" fontId="2" fillId="12" borderId="25" xfId="0" applyNumberFormat="1" applyFont="1" applyFill="1" applyBorder="1" applyAlignment="1" applyProtection="1">
      <alignment horizontal="center" vertical="center"/>
    </xf>
    <xf numFmtId="0" fontId="2" fillId="11" borderId="13" xfId="0" applyFont="1" applyFill="1" applyBorder="1" applyAlignment="1" applyProtection="1">
      <alignment horizontal="center" vertical="center"/>
    </xf>
    <xf numFmtId="1" fontId="2" fillId="4" borderId="68" xfId="0" applyNumberFormat="1" applyFont="1" applyFill="1" applyBorder="1" applyAlignment="1" applyProtection="1">
      <alignment horizontal="center" vertical="center"/>
    </xf>
    <xf numFmtId="1" fontId="2" fillId="4" borderId="54" xfId="0" applyNumberFormat="1" applyFont="1" applyFill="1" applyBorder="1" applyAlignment="1" applyProtection="1">
      <alignment horizontal="center" vertical="center"/>
    </xf>
    <xf numFmtId="1" fontId="2" fillId="4" borderId="15" xfId="0" applyNumberFormat="1" applyFont="1" applyFill="1" applyBorder="1" applyAlignment="1" applyProtection="1">
      <alignment horizontal="center" vertical="center"/>
    </xf>
    <xf numFmtId="1" fontId="2" fillId="4" borderId="53" xfId="0" applyNumberFormat="1" applyFont="1" applyFill="1" applyBorder="1" applyAlignment="1" applyProtection="1">
      <alignment horizontal="center" vertical="center"/>
    </xf>
    <xf numFmtId="1" fontId="2" fillId="4" borderId="55" xfId="0" applyNumberFormat="1" applyFont="1" applyFill="1" applyBorder="1" applyAlignment="1" applyProtection="1">
      <alignment horizontal="center" vertical="center"/>
    </xf>
    <xf numFmtId="1" fontId="2" fillId="4" borderId="64" xfId="0" applyNumberFormat="1" applyFont="1" applyFill="1" applyBorder="1" applyAlignment="1" applyProtection="1">
      <alignment horizontal="center" vertical="center"/>
    </xf>
    <xf numFmtId="1" fontId="2" fillId="12" borderId="24" xfId="0" applyNumberFormat="1" applyFont="1" applyFill="1" applyBorder="1" applyAlignment="1" applyProtection="1">
      <alignment horizontal="center" vertical="center"/>
    </xf>
    <xf numFmtId="0" fontId="2" fillId="11" borderId="46" xfId="0" applyFont="1" applyFill="1" applyBorder="1" applyAlignment="1" applyProtection="1">
      <alignment horizontal="center" vertical="center"/>
    </xf>
    <xf numFmtId="1" fontId="14" fillId="12" borderId="27" xfId="0" applyNumberFormat="1" applyFont="1" applyFill="1" applyBorder="1" applyAlignment="1" applyProtection="1">
      <alignment horizontal="center" vertical="center"/>
    </xf>
    <xf numFmtId="1" fontId="2" fillId="12" borderId="56" xfId="0" applyNumberFormat="1" applyFont="1" applyFill="1" applyBorder="1" applyAlignment="1" applyProtection="1">
      <alignment horizontal="center" vertical="center"/>
    </xf>
    <xf numFmtId="1" fontId="2" fillId="12" borderId="27" xfId="0" applyNumberFormat="1" applyFont="1" applyFill="1" applyBorder="1" applyAlignment="1" applyProtection="1">
      <alignment horizontal="center" vertical="center"/>
    </xf>
    <xf numFmtId="1" fontId="2" fillId="4" borderId="56" xfId="0" applyNumberFormat="1" applyFont="1" applyFill="1" applyBorder="1" applyAlignment="1" applyProtection="1">
      <alignment horizontal="center" vertical="center"/>
    </xf>
    <xf numFmtId="0" fontId="6" fillId="0" borderId="45" xfId="0" applyFont="1" applyBorder="1" applyAlignment="1">
      <alignment horizontal="center" vertical="center" wrapText="1" readingOrder="2"/>
    </xf>
    <xf numFmtId="0" fontId="6" fillId="0" borderId="22" xfId="0" applyFont="1" applyBorder="1" applyAlignment="1">
      <alignment horizontal="center" vertical="center" wrapText="1" readingOrder="2"/>
    </xf>
    <xf numFmtId="0" fontId="6" fillId="6" borderId="13" xfId="0" applyFont="1" applyFill="1" applyBorder="1" applyAlignment="1">
      <alignment horizontal="center" vertical="center" wrapText="1" readingOrder="2"/>
    </xf>
    <xf numFmtId="0" fontId="0" fillId="0" borderId="50" xfId="0" applyBorder="1" applyAlignment="1">
      <alignment horizontal="center" vertical="center" readingOrder="2"/>
    </xf>
    <xf numFmtId="0" fontId="6" fillId="0" borderId="45" xfId="0" applyFont="1" applyFill="1" applyBorder="1" applyAlignment="1">
      <alignment horizontal="center" vertical="center" wrapText="1" readingOrder="2"/>
    </xf>
    <xf numFmtId="0" fontId="9" fillId="0" borderId="66" xfId="0" applyFont="1" applyBorder="1" applyAlignment="1">
      <alignment horizontal="center" vertical="center" wrapText="1" readingOrder="2"/>
    </xf>
    <xf numFmtId="0" fontId="13" fillId="11" borderId="3" xfId="0" applyFont="1" applyFill="1" applyBorder="1" applyAlignment="1" applyProtection="1">
      <alignment horizontal="center" vertical="center" wrapText="1" shrinkToFit="1"/>
    </xf>
    <xf numFmtId="0" fontId="13" fillId="11" borderId="33" xfId="0" applyFont="1" applyFill="1" applyBorder="1" applyAlignment="1" applyProtection="1">
      <alignment horizontal="center" vertical="center" wrapText="1" shrinkToFit="1"/>
    </xf>
    <xf numFmtId="0" fontId="2" fillId="11" borderId="10" xfId="0" applyFont="1" applyFill="1" applyBorder="1" applyAlignment="1" applyProtection="1">
      <alignment horizontal="center" vertical="center"/>
    </xf>
    <xf numFmtId="0" fontId="2" fillId="11" borderId="32" xfId="0" applyFont="1" applyFill="1" applyBorder="1" applyAlignment="1" applyProtection="1">
      <alignment horizontal="center" vertical="center"/>
    </xf>
    <xf numFmtId="0" fontId="2" fillId="11" borderId="9" xfId="0" applyFont="1" applyFill="1" applyBorder="1" applyAlignment="1" applyProtection="1">
      <alignment horizontal="center" vertical="center"/>
    </xf>
    <xf numFmtId="0" fontId="2" fillId="11" borderId="30" xfId="0" applyFont="1" applyFill="1" applyBorder="1" applyAlignment="1" applyProtection="1">
      <alignment horizontal="center" vertical="center"/>
    </xf>
    <xf numFmtId="0" fontId="2" fillId="11" borderId="12" xfId="0" applyFont="1" applyFill="1" applyBorder="1" applyAlignment="1" applyProtection="1">
      <alignment horizontal="center" vertical="center"/>
    </xf>
    <xf numFmtId="0" fontId="2" fillId="11" borderId="34" xfId="0" applyFont="1" applyFill="1" applyBorder="1" applyAlignment="1" applyProtection="1">
      <alignment horizontal="center" vertical="center"/>
    </xf>
    <xf numFmtId="0" fontId="2" fillId="11" borderId="44" xfId="0" applyFont="1" applyFill="1" applyBorder="1" applyAlignment="1" applyProtection="1">
      <alignment horizontal="center" vertical="center"/>
    </xf>
    <xf numFmtId="0" fontId="2" fillId="11" borderId="35" xfId="0" applyFont="1" applyFill="1" applyBorder="1" applyAlignment="1" applyProtection="1">
      <alignment horizontal="center" vertical="center"/>
    </xf>
    <xf numFmtId="0" fontId="2" fillId="11" borderId="8" xfId="0" applyFont="1" applyFill="1" applyBorder="1" applyAlignment="1" applyProtection="1">
      <alignment horizontal="center" vertical="center"/>
    </xf>
    <xf numFmtId="0" fontId="2" fillId="11" borderId="49" xfId="0" applyFont="1" applyFill="1" applyBorder="1" applyAlignment="1" applyProtection="1">
      <alignment horizontal="center" vertical="center"/>
    </xf>
    <xf numFmtId="0" fontId="2" fillId="11" borderId="41" xfId="0" applyFont="1" applyFill="1" applyBorder="1" applyAlignment="1" applyProtection="1">
      <alignment horizontal="center" vertical="center"/>
    </xf>
    <xf numFmtId="0" fontId="2" fillId="11" borderId="66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 wrapText="1" shrinkToFit="1"/>
    </xf>
    <xf numFmtId="0" fontId="10" fillId="2" borderId="33" xfId="0" applyFont="1" applyFill="1" applyBorder="1" applyAlignment="1" applyProtection="1">
      <alignment horizontal="center" vertical="center" wrapText="1" shrinkToFit="1"/>
    </xf>
    <xf numFmtId="0" fontId="1" fillId="2" borderId="10" xfId="0" applyFont="1" applyFill="1" applyBorder="1" applyAlignment="1" applyProtection="1">
      <alignment horizontal="center" vertical="center"/>
    </xf>
    <xf numFmtId="0" fontId="1" fillId="2" borderId="32" xfId="0" applyFont="1" applyFill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2" borderId="44" xfId="0" applyFont="1" applyFill="1" applyBorder="1" applyAlignment="1" applyProtection="1">
      <alignment horizontal="center" vertical="center"/>
    </xf>
    <xf numFmtId="0" fontId="1" fillId="2" borderId="35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10" fillId="2" borderId="28" xfId="0" applyFont="1" applyFill="1" applyBorder="1" applyAlignment="1" applyProtection="1">
      <alignment horizontal="center" vertical="center" wrapText="1" shrinkToFit="1"/>
    </xf>
    <xf numFmtId="0" fontId="10" fillId="2" borderId="31" xfId="0" applyFont="1" applyFill="1" applyBorder="1" applyAlignment="1" applyProtection="1">
      <alignment horizontal="center" vertical="center" wrapText="1" shrinkToFit="1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15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28" xfId="0" applyFont="1" applyFill="1" applyBorder="1" applyAlignment="1" applyProtection="1">
      <alignment horizontal="center" vertical="center"/>
    </xf>
    <xf numFmtId="0" fontId="1" fillId="2" borderId="55" xfId="0" applyFont="1" applyFill="1" applyBorder="1" applyAlignment="1" applyProtection="1">
      <alignment horizontal="center" vertical="center"/>
    </xf>
    <xf numFmtId="0" fontId="1" fillId="2" borderId="49" xfId="0" applyFont="1" applyFill="1" applyBorder="1" applyAlignment="1" applyProtection="1">
      <alignment horizontal="center" vertical="center"/>
    </xf>
    <xf numFmtId="0" fontId="1" fillId="2" borderId="33" xfId="0" applyFont="1" applyFill="1" applyBorder="1" applyAlignment="1" applyProtection="1">
      <alignment horizontal="center" vertical="center"/>
    </xf>
    <xf numFmtId="0" fontId="1" fillId="2" borderId="31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6" fillId="0" borderId="46" xfId="0" applyFont="1" applyBorder="1" applyAlignment="1">
      <alignment horizontal="center" vertical="center" wrapText="1" readingOrder="2"/>
    </xf>
    <xf numFmtId="0" fontId="6" fillId="0" borderId="56" xfId="0" applyFont="1" applyBorder="1" applyAlignment="1">
      <alignment horizontal="center" vertical="center" wrapText="1" readingOrder="2"/>
    </xf>
    <xf numFmtId="0" fontId="6" fillId="0" borderId="53" xfId="0" applyFont="1" applyBorder="1" applyAlignment="1">
      <alignment horizontal="center" vertical="center" wrapText="1" readingOrder="2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6" fillId="7" borderId="30" xfId="0" applyFont="1" applyFill="1" applyBorder="1" applyAlignment="1">
      <alignment horizontal="center" vertical="center" wrapText="1" readingOrder="2"/>
    </xf>
    <xf numFmtId="0" fontId="6" fillId="7" borderId="51" xfId="0" applyFont="1" applyFill="1" applyBorder="1" applyAlignment="1">
      <alignment horizontal="center" vertical="center" wrapText="1" readingOrder="2"/>
    </xf>
    <xf numFmtId="0" fontId="6" fillId="9" borderId="30" xfId="0" applyFont="1" applyFill="1" applyBorder="1" applyAlignment="1">
      <alignment horizontal="center" vertical="center" wrapText="1" readingOrder="2"/>
    </xf>
    <xf numFmtId="0" fontId="6" fillId="9" borderId="51" xfId="0" applyFont="1" applyFill="1" applyBorder="1" applyAlignment="1">
      <alignment horizontal="center" vertical="center" wrapText="1" readingOrder="2"/>
    </xf>
    <xf numFmtId="0" fontId="6" fillId="9" borderId="54" xfId="0" applyFont="1" applyFill="1" applyBorder="1" applyAlignment="1">
      <alignment horizontal="center" vertical="center" wrapText="1" readingOrder="2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13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40" xfId="0" applyFont="1" applyFill="1" applyBorder="1" applyAlignment="1" applyProtection="1">
      <alignment horizontal="center" vertical="center"/>
    </xf>
    <xf numFmtId="0" fontId="6" fillId="7" borderId="54" xfId="0" applyFont="1" applyFill="1" applyBorder="1" applyAlignment="1">
      <alignment horizontal="center" vertical="center" wrapText="1" readingOrder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587;&#1578;&#1582;&#1585;&#1575;&#1580;%20&#1580;&#1605;&#1593;&#1740;&#1578;%20&#1575;&#1585;&#1575;&#1606;%20&#1608;&#1576;&#1740;&#1583;&#1711;&#1604;/&#1570;&#1585;&#1575;&#1606;%20&#1608;%20&#1576;&#1740;&#1583;&#1711;&#1604;/&#1711;&#1586;&#1575;&#1585;&#1588;%20&#1705;&#1604;%20&#1580;&#1605;&#1593;&#1740;&#1578;%20&#1585;&#1608;&#1587;&#1578;&#1575;&#1740;&#1740;%20&#1588;&#1607;&#1585;&#1587;&#1578;&#1575;&#1606;%20&#1570;&#1585;&#1575;&#1606;%20&#1608;%20&#1576;&#1740;&#1583;&#1711;&#1604;%20&#1587;&#1575;&#1604;%2014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575;&#1587;&#1578;&#1582;&#1585;&#1575;&#1580;%20&#1580;&#1605;&#1593;&#1740;&#1578;%20&#1575;&#1585;&#1575;&#1606;%20&#1608;&#1576;&#1740;&#1583;&#1711;&#1604;/&#1570;&#1585;&#1575;&#1606;%20&#1608;%20&#1576;&#1740;&#1583;&#1711;&#1604;/&#1711;&#1586;&#1575;&#1585;&#1588;%20&#1705;&#1604;%20&#1580;&#1605;&#1593;&#1740;&#1578;%20&#1588;&#1607;&#1585;&#1740;%20&#1588;&#1607;&#1585;&#1587;&#1578;&#1575;&#1606;%20&#1570;&#1585;&#1575;&#1606;%20&#1608;%20&#1576;&#1740;&#1583;&#1711;&#1604;%20&#1587;&#1575;&#1604;%201402%20(Repaired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راکز خدمات جامع سلامت ایرانی"/>
      <sheetName val="خانه بهداشت ضمیمه ایرانی"/>
      <sheetName val="خانه بهداشت غیر ضمیمه ایرانی"/>
      <sheetName val="مراکز خدمات جامع سلامت غیر ایرا"/>
      <sheetName val="خانه بهداشت ضمیمه غیر ایرانی"/>
      <sheetName val="خانه بهداشت غیر ضمیمه غیر ایران"/>
      <sheetName val="جمع بندی ضمیمه"/>
      <sheetName val="جمع بندی غیر ضمیمه"/>
      <sheetName val="جمع کل"/>
      <sheetName val="جمع به تفکیک گروه سنی"/>
      <sheetName val="خانوار روستایی"/>
      <sheetName val="جمع مراکز "/>
    </sheetNames>
    <sheetDataSet>
      <sheetData sheetId="0" refreshError="1"/>
      <sheetData sheetId="1">
        <row r="7">
          <cell r="C7">
            <v>0</v>
          </cell>
          <cell r="D7">
            <v>0</v>
          </cell>
        </row>
        <row r="8">
          <cell r="C8">
            <v>15</v>
          </cell>
          <cell r="D8">
            <v>9</v>
          </cell>
        </row>
        <row r="9">
          <cell r="C9">
            <v>50</v>
          </cell>
          <cell r="D9">
            <v>54</v>
          </cell>
        </row>
        <row r="10">
          <cell r="C10">
            <v>38</v>
          </cell>
          <cell r="D10">
            <v>26</v>
          </cell>
        </row>
        <row r="11">
          <cell r="C11">
            <v>56</v>
          </cell>
          <cell r="D11">
            <v>51</v>
          </cell>
        </row>
        <row r="12">
          <cell r="C12">
            <v>81</v>
          </cell>
          <cell r="D12">
            <v>66</v>
          </cell>
        </row>
        <row r="13">
          <cell r="C13">
            <v>32</v>
          </cell>
          <cell r="D13">
            <v>31</v>
          </cell>
        </row>
        <row r="14">
          <cell r="C14">
            <v>33</v>
          </cell>
          <cell r="D14">
            <v>26</v>
          </cell>
        </row>
        <row r="15">
          <cell r="C15">
            <v>62</v>
          </cell>
          <cell r="D15">
            <v>45</v>
          </cell>
        </row>
        <row r="16">
          <cell r="C16">
            <v>63</v>
          </cell>
          <cell r="D16">
            <v>42</v>
          </cell>
        </row>
        <row r="17">
          <cell r="C17">
            <v>77</v>
          </cell>
          <cell r="D17">
            <v>76</v>
          </cell>
        </row>
        <row r="18">
          <cell r="C18">
            <v>102</v>
          </cell>
          <cell r="D18">
            <v>95</v>
          </cell>
        </row>
        <row r="19">
          <cell r="C19">
            <v>76</v>
          </cell>
          <cell r="D19">
            <v>76</v>
          </cell>
        </row>
        <row r="20">
          <cell r="C20">
            <v>64</v>
          </cell>
          <cell r="D20">
            <v>49</v>
          </cell>
        </row>
        <row r="21">
          <cell r="C21">
            <v>63</v>
          </cell>
          <cell r="D21">
            <v>63</v>
          </cell>
        </row>
        <row r="22">
          <cell r="C22">
            <v>51</v>
          </cell>
          <cell r="D22">
            <v>41</v>
          </cell>
        </row>
        <row r="23">
          <cell r="C23">
            <v>45</v>
          </cell>
          <cell r="D23">
            <v>45</v>
          </cell>
        </row>
        <row r="24">
          <cell r="C24">
            <v>20</v>
          </cell>
          <cell r="D24">
            <v>33</v>
          </cell>
        </row>
        <row r="25">
          <cell r="C25">
            <v>18</v>
          </cell>
          <cell r="D25">
            <v>26</v>
          </cell>
        </row>
        <row r="26">
          <cell r="C26">
            <v>7</v>
          </cell>
          <cell r="D26">
            <v>11</v>
          </cell>
        </row>
        <row r="27">
          <cell r="C27">
            <v>14</v>
          </cell>
          <cell r="D27">
            <v>8</v>
          </cell>
        </row>
        <row r="28">
          <cell r="C28">
            <v>10</v>
          </cell>
          <cell r="D28">
            <v>13</v>
          </cell>
        </row>
        <row r="29"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977</v>
          </cell>
          <cell r="M29">
            <v>886</v>
          </cell>
        </row>
      </sheetData>
      <sheetData sheetId="2">
        <row r="7">
          <cell r="C7">
            <v>9</v>
          </cell>
          <cell r="D7">
            <v>6</v>
          </cell>
        </row>
        <row r="8">
          <cell r="C8">
            <v>69</v>
          </cell>
          <cell r="D8">
            <v>72</v>
          </cell>
        </row>
        <row r="9">
          <cell r="C9">
            <v>382</v>
          </cell>
          <cell r="D9">
            <v>365</v>
          </cell>
        </row>
        <row r="10">
          <cell r="C10">
            <v>235</v>
          </cell>
          <cell r="D10">
            <v>241</v>
          </cell>
        </row>
        <row r="11">
          <cell r="C11">
            <v>325</v>
          </cell>
          <cell r="D11">
            <v>369</v>
          </cell>
        </row>
        <row r="12">
          <cell r="C12">
            <v>531</v>
          </cell>
          <cell r="D12">
            <v>489</v>
          </cell>
        </row>
        <row r="13">
          <cell r="C13">
            <v>311</v>
          </cell>
          <cell r="D13">
            <v>231</v>
          </cell>
        </row>
        <row r="14">
          <cell r="C14">
            <v>158</v>
          </cell>
          <cell r="D14">
            <v>144</v>
          </cell>
        </row>
        <row r="15">
          <cell r="C15">
            <v>419</v>
          </cell>
          <cell r="D15">
            <v>398</v>
          </cell>
        </row>
        <row r="16">
          <cell r="C16">
            <v>424</v>
          </cell>
          <cell r="D16">
            <v>385</v>
          </cell>
        </row>
        <row r="17">
          <cell r="C17">
            <v>617</v>
          </cell>
          <cell r="D17">
            <v>548</v>
          </cell>
        </row>
        <row r="18">
          <cell r="C18">
            <v>656</v>
          </cell>
          <cell r="D18">
            <v>617</v>
          </cell>
        </row>
        <row r="19">
          <cell r="C19">
            <v>579</v>
          </cell>
          <cell r="D19">
            <v>520</v>
          </cell>
        </row>
        <row r="20">
          <cell r="C20">
            <v>538</v>
          </cell>
          <cell r="D20">
            <v>453</v>
          </cell>
        </row>
        <row r="21">
          <cell r="C21">
            <v>484</v>
          </cell>
          <cell r="D21">
            <v>418</v>
          </cell>
        </row>
        <row r="22">
          <cell r="C22">
            <v>331</v>
          </cell>
          <cell r="D22">
            <v>342</v>
          </cell>
        </row>
        <row r="23">
          <cell r="C23">
            <v>220</v>
          </cell>
          <cell r="D23">
            <v>243</v>
          </cell>
        </row>
        <row r="24">
          <cell r="C24">
            <v>176</v>
          </cell>
          <cell r="D24">
            <v>176</v>
          </cell>
        </row>
        <row r="25">
          <cell r="C25">
            <v>87</v>
          </cell>
          <cell r="D25">
            <v>129</v>
          </cell>
        </row>
        <row r="26">
          <cell r="C26">
            <v>71</v>
          </cell>
          <cell r="D26">
            <v>87</v>
          </cell>
        </row>
        <row r="27">
          <cell r="C27">
            <v>77</v>
          </cell>
          <cell r="D27">
            <v>74</v>
          </cell>
        </row>
        <row r="28">
          <cell r="C28">
            <v>72</v>
          </cell>
          <cell r="D28">
            <v>64</v>
          </cell>
        </row>
      </sheetData>
      <sheetData sheetId="3" refreshError="1"/>
      <sheetData sheetId="4">
        <row r="7">
          <cell r="C7">
            <v>0</v>
          </cell>
          <cell r="D7">
            <v>0</v>
          </cell>
        </row>
        <row r="8">
          <cell r="C8">
            <v>0</v>
          </cell>
          <cell r="D8">
            <v>0</v>
          </cell>
        </row>
        <row r="9">
          <cell r="C9">
            <v>1</v>
          </cell>
          <cell r="D9">
            <v>0</v>
          </cell>
        </row>
        <row r="10">
          <cell r="C10">
            <v>0</v>
          </cell>
          <cell r="D10">
            <v>1</v>
          </cell>
        </row>
        <row r="11">
          <cell r="C11">
            <v>0</v>
          </cell>
          <cell r="D11">
            <v>1</v>
          </cell>
        </row>
        <row r="12">
          <cell r="C12">
            <v>0</v>
          </cell>
          <cell r="D12">
            <v>1</v>
          </cell>
        </row>
        <row r="13">
          <cell r="C13">
            <v>0</v>
          </cell>
          <cell r="D13">
            <v>0</v>
          </cell>
        </row>
        <row r="14">
          <cell r="C14">
            <v>1</v>
          </cell>
          <cell r="D14">
            <v>0</v>
          </cell>
        </row>
        <row r="15">
          <cell r="C15">
            <v>1</v>
          </cell>
          <cell r="D15">
            <v>1</v>
          </cell>
        </row>
        <row r="16">
          <cell r="C16">
            <v>3</v>
          </cell>
          <cell r="D16">
            <v>1</v>
          </cell>
        </row>
        <row r="17">
          <cell r="C17">
            <v>1</v>
          </cell>
          <cell r="D17">
            <v>0</v>
          </cell>
        </row>
        <row r="18">
          <cell r="C18">
            <v>1</v>
          </cell>
          <cell r="D18">
            <v>0</v>
          </cell>
        </row>
        <row r="19">
          <cell r="C19">
            <v>0</v>
          </cell>
          <cell r="D19">
            <v>0</v>
          </cell>
        </row>
        <row r="20">
          <cell r="C20">
            <v>0</v>
          </cell>
          <cell r="D20">
            <v>1</v>
          </cell>
        </row>
        <row r="21">
          <cell r="C21">
            <v>1</v>
          </cell>
          <cell r="D21">
            <v>0</v>
          </cell>
        </row>
        <row r="22">
          <cell r="C22">
            <v>1</v>
          </cell>
          <cell r="D22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C26">
            <v>0</v>
          </cell>
          <cell r="D26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  <row r="29">
          <cell r="C29">
            <v>10</v>
          </cell>
          <cell r="D29">
            <v>6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</row>
      </sheetData>
      <sheetData sheetId="5">
        <row r="7">
          <cell r="C7">
            <v>3</v>
          </cell>
          <cell r="D7">
            <v>1</v>
          </cell>
        </row>
        <row r="8">
          <cell r="C8">
            <v>9</v>
          </cell>
          <cell r="D8">
            <v>12</v>
          </cell>
        </row>
        <row r="9">
          <cell r="C9">
            <v>33</v>
          </cell>
          <cell r="D9">
            <v>31</v>
          </cell>
        </row>
        <row r="10">
          <cell r="C10">
            <v>20</v>
          </cell>
          <cell r="D10">
            <v>9</v>
          </cell>
        </row>
        <row r="11">
          <cell r="C11">
            <v>22</v>
          </cell>
          <cell r="D11">
            <v>20</v>
          </cell>
        </row>
        <row r="12">
          <cell r="C12">
            <v>31</v>
          </cell>
          <cell r="D12">
            <v>25</v>
          </cell>
        </row>
        <row r="13">
          <cell r="C13">
            <v>21</v>
          </cell>
          <cell r="D13">
            <v>14</v>
          </cell>
        </row>
        <row r="14">
          <cell r="C14">
            <v>15</v>
          </cell>
          <cell r="D14">
            <v>11</v>
          </cell>
        </row>
        <row r="15">
          <cell r="C15">
            <v>39</v>
          </cell>
          <cell r="D15">
            <v>37</v>
          </cell>
        </row>
        <row r="16">
          <cell r="C16">
            <v>38</v>
          </cell>
          <cell r="D16">
            <v>35</v>
          </cell>
        </row>
        <row r="17">
          <cell r="C17">
            <v>20</v>
          </cell>
          <cell r="D17">
            <v>17</v>
          </cell>
        </row>
        <row r="18">
          <cell r="C18">
            <v>15</v>
          </cell>
          <cell r="D18">
            <v>15</v>
          </cell>
        </row>
        <row r="19">
          <cell r="C19">
            <v>14</v>
          </cell>
          <cell r="D19">
            <v>10</v>
          </cell>
        </row>
        <row r="20">
          <cell r="C20">
            <v>7</v>
          </cell>
          <cell r="D20">
            <v>4</v>
          </cell>
        </row>
        <row r="21">
          <cell r="C21">
            <v>5</v>
          </cell>
          <cell r="D21">
            <v>10</v>
          </cell>
        </row>
        <row r="22">
          <cell r="C22">
            <v>9</v>
          </cell>
          <cell r="D22">
            <v>7</v>
          </cell>
        </row>
        <row r="23">
          <cell r="C23">
            <v>6</v>
          </cell>
          <cell r="D23">
            <v>5</v>
          </cell>
        </row>
        <row r="24">
          <cell r="C24">
            <v>3</v>
          </cell>
          <cell r="D24">
            <v>5</v>
          </cell>
        </row>
        <row r="25">
          <cell r="C25">
            <v>4</v>
          </cell>
          <cell r="D25">
            <v>5</v>
          </cell>
        </row>
        <row r="26">
          <cell r="C26">
            <v>1</v>
          </cell>
          <cell r="D26">
            <v>0</v>
          </cell>
        </row>
        <row r="27">
          <cell r="C27">
            <v>2</v>
          </cell>
          <cell r="D27">
            <v>3</v>
          </cell>
        </row>
        <row r="28">
          <cell r="C28">
            <v>1</v>
          </cell>
          <cell r="D28">
            <v>2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راکز خدمات جامع سلامت ایرانی"/>
      <sheetName val="پایگاه سلامت ضمیمه ایرانی"/>
      <sheetName val="پایگاه سلامت غیر ضمیمه ایرانی"/>
      <sheetName val="مراکز خدمات جامع سلامت غیر ایرا"/>
      <sheetName val="پایگاه سلامت ضمیمه غیر ایرانی"/>
      <sheetName val="پایگاه سلامت غیر ضمیمیه غیر ایر"/>
      <sheetName val="جمع بندی ضمیمه"/>
      <sheetName val="جمع بندی غیر ضمیمه"/>
      <sheetName val="جمع کل"/>
      <sheetName val="جمع به تفکیک گروه سنی"/>
      <sheetName val="خانوار شهری"/>
    </sheetNames>
    <sheetDataSet>
      <sheetData sheetId="0" refreshError="1"/>
      <sheetData sheetId="1">
        <row r="6">
          <cell r="C6">
            <v>21</v>
          </cell>
          <cell r="D6">
            <v>15</v>
          </cell>
        </row>
        <row r="7">
          <cell r="C7">
            <v>272</v>
          </cell>
          <cell r="D7">
            <v>241</v>
          </cell>
        </row>
        <row r="8">
          <cell r="C8">
            <v>1372</v>
          </cell>
          <cell r="D8">
            <v>1362</v>
          </cell>
        </row>
        <row r="9">
          <cell r="C9">
            <v>917</v>
          </cell>
          <cell r="D9">
            <v>873</v>
          </cell>
        </row>
        <row r="10">
          <cell r="C10">
            <v>1341</v>
          </cell>
          <cell r="D10">
            <v>1348</v>
          </cell>
        </row>
        <row r="11">
          <cell r="C11">
            <v>1619</v>
          </cell>
          <cell r="D11">
            <v>1572</v>
          </cell>
        </row>
        <row r="12">
          <cell r="C12">
            <v>908</v>
          </cell>
          <cell r="D12">
            <v>842</v>
          </cell>
        </row>
        <row r="13">
          <cell r="C13">
            <v>545</v>
          </cell>
          <cell r="D13">
            <v>502</v>
          </cell>
        </row>
        <row r="14">
          <cell r="C14">
            <v>1291</v>
          </cell>
          <cell r="D14">
            <v>1274</v>
          </cell>
        </row>
        <row r="15">
          <cell r="C15">
            <v>1269</v>
          </cell>
          <cell r="D15">
            <v>1227</v>
          </cell>
        </row>
        <row r="16">
          <cell r="C16">
            <v>1867</v>
          </cell>
          <cell r="D16">
            <v>1691</v>
          </cell>
        </row>
        <row r="17">
          <cell r="C17">
            <v>2173</v>
          </cell>
          <cell r="D17">
            <v>2036</v>
          </cell>
        </row>
        <row r="18">
          <cell r="C18">
            <v>1762</v>
          </cell>
          <cell r="D18">
            <v>1666</v>
          </cell>
        </row>
        <row r="19">
          <cell r="C19">
            <v>1562</v>
          </cell>
          <cell r="D19">
            <v>1488</v>
          </cell>
        </row>
        <row r="20">
          <cell r="C20">
            <v>1443</v>
          </cell>
          <cell r="D20">
            <v>1336</v>
          </cell>
        </row>
        <row r="21">
          <cell r="C21">
            <v>1085</v>
          </cell>
          <cell r="D21">
            <v>1125</v>
          </cell>
        </row>
        <row r="22">
          <cell r="C22">
            <v>857</v>
          </cell>
          <cell r="D22">
            <v>871</v>
          </cell>
        </row>
        <row r="23">
          <cell r="C23">
            <v>610</v>
          </cell>
          <cell r="D23">
            <v>688</v>
          </cell>
        </row>
        <row r="24">
          <cell r="C24">
            <v>416</v>
          </cell>
          <cell r="D24">
            <v>468</v>
          </cell>
        </row>
        <row r="25">
          <cell r="C25">
            <v>245</v>
          </cell>
          <cell r="D25">
            <v>364</v>
          </cell>
        </row>
        <row r="26">
          <cell r="C26">
            <v>261</v>
          </cell>
          <cell r="D26">
            <v>297</v>
          </cell>
        </row>
        <row r="27">
          <cell r="C27">
            <v>291</v>
          </cell>
          <cell r="D27">
            <v>322</v>
          </cell>
        </row>
      </sheetData>
      <sheetData sheetId="2">
        <row r="7">
          <cell r="C7">
            <v>22</v>
          </cell>
          <cell r="D7">
            <v>17</v>
          </cell>
        </row>
        <row r="8">
          <cell r="C8">
            <v>329</v>
          </cell>
          <cell r="D8">
            <v>277</v>
          </cell>
        </row>
        <row r="9">
          <cell r="C9">
            <v>1532</v>
          </cell>
          <cell r="D9">
            <v>1472</v>
          </cell>
        </row>
        <row r="10">
          <cell r="C10">
            <v>1019</v>
          </cell>
          <cell r="D10">
            <v>1000</v>
          </cell>
        </row>
        <row r="11">
          <cell r="C11">
            <v>1516</v>
          </cell>
          <cell r="D11">
            <v>1508</v>
          </cell>
        </row>
        <row r="12">
          <cell r="C12">
            <v>1994</v>
          </cell>
          <cell r="D12">
            <v>1992</v>
          </cell>
        </row>
        <row r="13">
          <cell r="C13">
            <v>1082</v>
          </cell>
          <cell r="D13">
            <v>1078</v>
          </cell>
        </row>
        <row r="14">
          <cell r="C14">
            <v>690</v>
          </cell>
          <cell r="D14">
            <v>688</v>
          </cell>
        </row>
        <row r="15">
          <cell r="C15">
            <v>1503</v>
          </cell>
          <cell r="D15">
            <v>1601</v>
          </cell>
        </row>
        <row r="16">
          <cell r="C16">
            <v>1595</v>
          </cell>
          <cell r="D16">
            <v>1670</v>
          </cell>
        </row>
        <row r="17">
          <cell r="C17">
            <v>2288</v>
          </cell>
          <cell r="D17">
            <v>2381</v>
          </cell>
        </row>
        <row r="18">
          <cell r="C18">
            <v>2926</v>
          </cell>
          <cell r="D18">
            <v>2696</v>
          </cell>
        </row>
        <row r="19">
          <cell r="C19">
            <v>2260</v>
          </cell>
          <cell r="D19">
            <v>2116</v>
          </cell>
        </row>
        <row r="20">
          <cell r="C20">
            <v>1932</v>
          </cell>
          <cell r="D20">
            <v>1767</v>
          </cell>
        </row>
        <row r="21">
          <cell r="C21">
            <v>1745</v>
          </cell>
          <cell r="D21">
            <v>1572</v>
          </cell>
        </row>
        <row r="22">
          <cell r="C22">
            <v>1306</v>
          </cell>
          <cell r="D22">
            <v>1244</v>
          </cell>
        </row>
        <row r="23">
          <cell r="C23">
            <v>1022</v>
          </cell>
          <cell r="D23">
            <v>948</v>
          </cell>
        </row>
        <row r="24">
          <cell r="C24">
            <v>658</v>
          </cell>
          <cell r="D24">
            <v>613</v>
          </cell>
        </row>
        <row r="25">
          <cell r="C25">
            <v>396</v>
          </cell>
          <cell r="D25">
            <v>383</v>
          </cell>
        </row>
        <row r="26">
          <cell r="C26">
            <v>218</v>
          </cell>
          <cell r="D26">
            <v>267</v>
          </cell>
        </row>
        <row r="27">
          <cell r="C27">
            <v>179</v>
          </cell>
          <cell r="D27">
            <v>227</v>
          </cell>
        </row>
        <row r="28">
          <cell r="C28">
            <v>164</v>
          </cell>
          <cell r="D28">
            <v>180</v>
          </cell>
        </row>
      </sheetData>
      <sheetData sheetId="3" refreshError="1"/>
      <sheetData sheetId="4">
        <row r="7">
          <cell r="C7">
            <v>10</v>
          </cell>
          <cell r="D7">
            <v>10</v>
          </cell>
        </row>
        <row r="8">
          <cell r="C8">
            <v>88</v>
          </cell>
          <cell r="D8">
            <v>77</v>
          </cell>
        </row>
        <row r="9">
          <cell r="C9">
            <v>358</v>
          </cell>
          <cell r="D9">
            <v>383</v>
          </cell>
        </row>
        <row r="10">
          <cell r="C10">
            <v>189</v>
          </cell>
          <cell r="D10">
            <v>173</v>
          </cell>
        </row>
        <row r="11">
          <cell r="C11">
            <v>228</v>
          </cell>
          <cell r="D11">
            <v>257</v>
          </cell>
        </row>
        <row r="12">
          <cell r="C12">
            <v>391</v>
          </cell>
          <cell r="D12">
            <v>343</v>
          </cell>
        </row>
        <row r="13">
          <cell r="C13">
            <v>213</v>
          </cell>
          <cell r="D13">
            <v>200</v>
          </cell>
        </row>
        <row r="14">
          <cell r="C14">
            <v>130</v>
          </cell>
          <cell r="D14">
            <v>142</v>
          </cell>
        </row>
        <row r="15">
          <cell r="C15">
            <v>331</v>
          </cell>
          <cell r="D15">
            <v>363</v>
          </cell>
        </row>
        <row r="16">
          <cell r="C16">
            <v>321</v>
          </cell>
          <cell r="D16">
            <v>344</v>
          </cell>
        </row>
        <row r="17">
          <cell r="C17">
            <v>297</v>
          </cell>
          <cell r="D17">
            <v>247</v>
          </cell>
        </row>
        <row r="18">
          <cell r="C18">
            <v>203</v>
          </cell>
          <cell r="D18">
            <v>199</v>
          </cell>
        </row>
        <row r="19">
          <cell r="C19">
            <v>157</v>
          </cell>
          <cell r="D19">
            <v>146</v>
          </cell>
        </row>
        <row r="20">
          <cell r="C20">
            <v>101</v>
          </cell>
          <cell r="D20">
            <v>100</v>
          </cell>
        </row>
        <row r="21">
          <cell r="C21">
            <v>76</v>
          </cell>
          <cell r="D21">
            <v>64</v>
          </cell>
        </row>
        <row r="22">
          <cell r="C22">
            <v>56</v>
          </cell>
          <cell r="D22">
            <v>62</v>
          </cell>
        </row>
        <row r="23">
          <cell r="C23">
            <v>49</v>
          </cell>
          <cell r="D23">
            <v>56</v>
          </cell>
        </row>
        <row r="24">
          <cell r="C24">
            <v>37</v>
          </cell>
          <cell r="D24">
            <v>27</v>
          </cell>
        </row>
        <row r="25">
          <cell r="C25">
            <v>22</v>
          </cell>
          <cell r="D25">
            <v>25</v>
          </cell>
        </row>
        <row r="26">
          <cell r="C26">
            <v>15</v>
          </cell>
          <cell r="D26">
            <v>5</v>
          </cell>
        </row>
        <row r="27">
          <cell r="C27">
            <v>10</v>
          </cell>
          <cell r="D27">
            <v>6</v>
          </cell>
        </row>
        <row r="28">
          <cell r="C28">
            <v>6</v>
          </cell>
          <cell r="D28">
            <v>3</v>
          </cell>
        </row>
      </sheetData>
      <sheetData sheetId="5">
        <row r="7">
          <cell r="C7">
            <v>2</v>
          </cell>
          <cell r="D7">
            <v>4</v>
          </cell>
        </row>
        <row r="8">
          <cell r="C8">
            <v>81</v>
          </cell>
          <cell r="D8">
            <v>68</v>
          </cell>
        </row>
        <row r="9">
          <cell r="C9">
            <v>265</v>
          </cell>
          <cell r="D9">
            <v>252</v>
          </cell>
        </row>
        <row r="10">
          <cell r="C10">
            <v>135</v>
          </cell>
          <cell r="D10">
            <v>129</v>
          </cell>
        </row>
        <row r="11">
          <cell r="C11">
            <v>188</v>
          </cell>
          <cell r="D11">
            <v>172</v>
          </cell>
        </row>
        <row r="12">
          <cell r="C12">
            <v>279</v>
          </cell>
          <cell r="D12">
            <v>270</v>
          </cell>
        </row>
        <row r="13">
          <cell r="C13">
            <v>186</v>
          </cell>
          <cell r="D13">
            <v>162</v>
          </cell>
        </row>
        <row r="14">
          <cell r="C14">
            <v>135</v>
          </cell>
          <cell r="D14">
            <v>109</v>
          </cell>
        </row>
        <row r="15">
          <cell r="C15">
            <v>307</v>
          </cell>
          <cell r="D15">
            <v>326</v>
          </cell>
        </row>
        <row r="16">
          <cell r="C16">
            <v>310</v>
          </cell>
          <cell r="D16">
            <v>281</v>
          </cell>
        </row>
        <row r="17">
          <cell r="C17">
            <v>249</v>
          </cell>
          <cell r="D17">
            <v>234</v>
          </cell>
        </row>
        <row r="18">
          <cell r="C18">
            <v>171</v>
          </cell>
          <cell r="D18">
            <v>157</v>
          </cell>
        </row>
        <row r="19">
          <cell r="C19">
            <v>139</v>
          </cell>
          <cell r="D19">
            <v>127</v>
          </cell>
        </row>
        <row r="20">
          <cell r="C20">
            <v>106</v>
          </cell>
          <cell r="D20">
            <v>79</v>
          </cell>
        </row>
        <row r="21">
          <cell r="C21">
            <v>74</v>
          </cell>
          <cell r="D21">
            <v>72</v>
          </cell>
        </row>
        <row r="22">
          <cell r="C22">
            <v>65</v>
          </cell>
          <cell r="D22">
            <v>58</v>
          </cell>
        </row>
        <row r="23">
          <cell r="C23">
            <v>57</v>
          </cell>
          <cell r="D23">
            <v>48</v>
          </cell>
        </row>
        <row r="24">
          <cell r="C24">
            <v>38</v>
          </cell>
          <cell r="D24">
            <v>31</v>
          </cell>
        </row>
        <row r="25">
          <cell r="C25">
            <v>25</v>
          </cell>
          <cell r="D25">
            <v>24</v>
          </cell>
        </row>
        <row r="26">
          <cell r="C26">
            <v>11</v>
          </cell>
          <cell r="D26">
            <v>9</v>
          </cell>
        </row>
        <row r="27">
          <cell r="C27">
            <v>14</v>
          </cell>
          <cell r="D27">
            <v>7</v>
          </cell>
        </row>
        <row r="28">
          <cell r="C28">
            <v>6</v>
          </cell>
          <cell r="D28">
            <v>3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rightToLeft="1" topLeftCell="A7" workbookViewId="0">
      <selection activeCell="P4" sqref="P4"/>
    </sheetView>
  </sheetViews>
  <sheetFormatPr defaultRowHeight="14.25" x14ac:dyDescent="0.2"/>
  <cols>
    <col min="1" max="1" width="5.625" style="205" customWidth="1"/>
    <col min="2" max="2" width="25.375" style="205" customWidth="1"/>
    <col min="3" max="3" width="7.125" style="205" customWidth="1"/>
    <col min="4" max="4" width="7.625" style="205" customWidth="1"/>
    <col min="5" max="5" width="8.375" style="205" customWidth="1"/>
    <col min="6" max="6" width="6.375" style="205" customWidth="1"/>
    <col min="7" max="7" width="5.5" style="205" customWidth="1"/>
    <col min="8" max="8" width="7.875" style="205" customWidth="1"/>
    <col min="9" max="10" width="5" style="205" customWidth="1"/>
    <col min="11" max="11" width="8.375" style="205" customWidth="1"/>
    <col min="12" max="12" width="6" style="205" customWidth="1"/>
    <col min="13" max="13" width="6.625" style="205" customWidth="1"/>
    <col min="14" max="14" width="7.25" style="205" customWidth="1"/>
    <col min="15" max="16384" width="9" style="205"/>
  </cols>
  <sheetData>
    <row r="2" spans="2:14" ht="15" thickBot="1" x14ac:dyDescent="0.25"/>
    <row r="3" spans="2:14" ht="21" x14ac:dyDescent="0.2">
      <c r="B3" s="233" t="s">
        <v>97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7"/>
    </row>
    <row r="4" spans="2:14" ht="21.75" thickBot="1" x14ac:dyDescent="0.25">
      <c r="B4" s="234" t="s">
        <v>65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8"/>
    </row>
    <row r="5" spans="2:14" ht="21.75" customHeight="1" x14ac:dyDescent="0.2">
      <c r="B5" s="243" t="s">
        <v>21</v>
      </c>
      <c r="C5" s="241" t="s">
        <v>25</v>
      </c>
      <c r="D5" s="235"/>
      <c r="E5" s="231" t="s">
        <v>55</v>
      </c>
      <c r="F5" s="241" t="s">
        <v>26</v>
      </c>
      <c r="G5" s="235"/>
      <c r="H5" s="231" t="s">
        <v>56</v>
      </c>
      <c r="I5" s="239" t="s">
        <v>27</v>
      </c>
      <c r="J5" s="241"/>
      <c r="K5" s="231" t="s">
        <v>57</v>
      </c>
      <c r="L5" s="233" t="s">
        <v>7</v>
      </c>
      <c r="M5" s="235" t="s">
        <v>8</v>
      </c>
      <c r="N5" s="237" t="s">
        <v>9</v>
      </c>
    </row>
    <row r="6" spans="2:14" ht="21.75" thickBot="1" x14ac:dyDescent="0.25">
      <c r="B6" s="244"/>
      <c r="C6" s="206" t="s">
        <v>10</v>
      </c>
      <c r="D6" s="207" t="s">
        <v>11</v>
      </c>
      <c r="E6" s="232"/>
      <c r="F6" s="206" t="s">
        <v>10</v>
      </c>
      <c r="G6" s="207" t="s">
        <v>11</v>
      </c>
      <c r="H6" s="232"/>
      <c r="I6" s="208" t="s">
        <v>10</v>
      </c>
      <c r="J6" s="207" t="s">
        <v>11</v>
      </c>
      <c r="K6" s="232"/>
      <c r="L6" s="234"/>
      <c r="M6" s="236"/>
      <c r="N6" s="238"/>
    </row>
    <row r="7" spans="2:14" ht="21.75" thickBot="1" x14ac:dyDescent="0.25">
      <c r="B7" s="209" t="s">
        <v>98</v>
      </c>
      <c r="C7" s="210">
        <f>'[1]خانه بهداشت ضمیمه ایرانی'!L29</f>
        <v>977</v>
      </c>
      <c r="D7" s="211">
        <f>'[1]خانه بهداشت ضمیمه ایرانی'!M29</f>
        <v>886</v>
      </c>
      <c r="E7" s="87">
        <f>SUM(C7:D7)</f>
        <v>1863</v>
      </c>
      <c r="F7" s="210">
        <f>'[1]خانه بهداشت ضمیمه ایرانی'!F29</f>
        <v>0</v>
      </c>
      <c r="G7" s="211">
        <f>'[1]خانه بهداشت ضمیمه ایرانی'!G29</f>
        <v>0</v>
      </c>
      <c r="H7" s="88">
        <f>SUM(F7:G7)</f>
        <v>0</v>
      </c>
      <c r="I7" s="210">
        <f>'[1]خانه بهداشت ضمیمه ایرانی'!I29</f>
        <v>0</v>
      </c>
      <c r="J7" s="211">
        <f>'[1]خانه بهداشت ضمیمه ایرانی'!J29</f>
        <v>0</v>
      </c>
      <c r="K7" s="87">
        <f>SUM(I7:J7)</f>
        <v>0</v>
      </c>
      <c r="L7" s="125">
        <f>I7+F7+C7</f>
        <v>977</v>
      </c>
      <c r="M7" s="86">
        <f>J7+G7+D7</f>
        <v>886</v>
      </c>
      <c r="N7" s="87">
        <f>SUM(L7:M7)</f>
        <v>1863</v>
      </c>
    </row>
    <row r="8" spans="2:14" ht="21.75" thickBot="1" x14ac:dyDescent="0.25">
      <c r="B8" s="212" t="s">
        <v>15</v>
      </c>
      <c r="C8" s="213">
        <f t="shared" ref="C8:N8" si="0">SUM(C7:C7)</f>
        <v>977</v>
      </c>
      <c r="D8" s="214">
        <f t="shared" si="0"/>
        <v>886</v>
      </c>
      <c r="E8" s="215">
        <f t="shared" si="0"/>
        <v>1863</v>
      </c>
      <c r="F8" s="216">
        <f t="shared" si="0"/>
        <v>0</v>
      </c>
      <c r="G8" s="214">
        <f t="shared" si="0"/>
        <v>0</v>
      </c>
      <c r="H8" s="217">
        <f t="shared" si="0"/>
        <v>0</v>
      </c>
      <c r="I8" s="218">
        <f t="shared" si="0"/>
        <v>0</v>
      </c>
      <c r="J8" s="214">
        <f t="shared" si="0"/>
        <v>0</v>
      </c>
      <c r="K8" s="215">
        <f t="shared" si="0"/>
        <v>0</v>
      </c>
      <c r="L8" s="218">
        <f t="shared" si="0"/>
        <v>977</v>
      </c>
      <c r="M8" s="214">
        <f t="shared" si="0"/>
        <v>886</v>
      </c>
      <c r="N8" s="215">
        <f t="shared" si="0"/>
        <v>1863</v>
      </c>
    </row>
    <row r="10" spans="2:14" ht="15" thickBot="1" x14ac:dyDescent="0.25"/>
    <row r="11" spans="2:14" ht="21" x14ac:dyDescent="0.2">
      <c r="B11" s="233" t="s">
        <v>97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7"/>
    </row>
    <row r="12" spans="2:14" ht="21.75" customHeight="1" thickBot="1" x14ac:dyDescent="0.25">
      <c r="B12" s="234" t="s">
        <v>95</v>
      </c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8"/>
    </row>
    <row r="13" spans="2:14" ht="21" customHeight="1" x14ac:dyDescent="0.2">
      <c r="B13" s="239" t="s">
        <v>21</v>
      </c>
      <c r="C13" s="233" t="s">
        <v>25</v>
      </c>
      <c r="D13" s="235"/>
      <c r="E13" s="231" t="s">
        <v>55</v>
      </c>
      <c r="F13" s="241" t="s">
        <v>26</v>
      </c>
      <c r="G13" s="235"/>
      <c r="H13" s="231" t="s">
        <v>56</v>
      </c>
      <c r="I13" s="239" t="s">
        <v>27</v>
      </c>
      <c r="J13" s="241"/>
      <c r="K13" s="231" t="s">
        <v>57</v>
      </c>
      <c r="L13" s="233" t="s">
        <v>7</v>
      </c>
      <c r="M13" s="235" t="s">
        <v>8</v>
      </c>
      <c r="N13" s="237" t="s">
        <v>9</v>
      </c>
    </row>
    <row r="14" spans="2:14" ht="21.75" customHeight="1" thickBot="1" x14ac:dyDescent="0.25">
      <c r="B14" s="242"/>
      <c r="C14" s="208" t="s">
        <v>10</v>
      </c>
      <c r="D14" s="207" t="s">
        <v>11</v>
      </c>
      <c r="E14" s="232"/>
      <c r="F14" s="206" t="s">
        <v>10</v>
      </c>
      <c r="G14" s="207" t="s">
        <v>11</v>
      </c>
      <c r="H14" s="232"/>
      <c r="I14" s="208" t="s">
        <v>10</v>
      </c>
      <c r="J14" s="207" t="s">
        <v>11</v>
      </c>
      <c r="K14" s="232"/>
      <c r="L14" s="234"/>
      <c r="M14" s="236"/>
      <c r="N14" s="238"/>
    </row>
    <row r="15" spans="2:14" ht="21.75" customHeight="1" thickBot="1" x14ac:dyDescent="0.25">
      <c r="B15" s="209" t="s">
        <v>98</v>
      </c>
      <c r="C15" s="210">
        <f>'[1]خانه بهداشت ضمیمه غیر ایرانی'!C29</f>
        <v>10</v>
      </c>
      <c r="D15" s="211">
        <f>'[1]خانه بهداشت ضمیمه غیر ایرانی'!D29</f>
        <v>6</v>
      </c>
      <c r="E15" s="87">
        <f>SUM(C15:D15)</f>
        <v>16</v>
      </c>
      <c r="F15" s="219">
        <f>'[1]خانه بهداشت ضمیمه غیر ایرانی'!F29</f>
        <v>0</v>
      </c>
      <c r="G15" s="219">
        <f>'[1]خانه بهداشت ضمیمه غیر ایرانی'!G29</f>
        <v>0</v>
      </c>
      <c r="H15" s="88">
        <f>SUM(F15:G15)</f>
        <v>0</v>
      </c>
      <c r="I15" s="210">
        <f>'[1]خانه بهداشت ضمیمه غیر ایرانی'!I29</f>
        <v>0</v>
      </c>
      <c r="J15" s="211">
        <f>'[1]خانه بهداشت ضمیمه غیر ایرانی'!J29</f>
        <v>0</v>
      </c>
      <c r="K15" s="87">
        <f>SUM(I15:J15)</f>
        <v>0</v>
      </c>
      <c r="L15" s="125">
        <f>I15+F15+C15</f>
        <v>10</v>
      </c>
      <c r="M15" s="86">
        <f>J15+G15+D15</f>
        <v>6</v>
      </c>
      <c r="N15" s="87">
        <f>SUM(L15:M15)</f>
        <v>16</v>
      </c>
    </row>
    <row r="16" spans="2:14" ht="21.75" customHeight="1" thickBot="1" x14ac:dyDescent="0.25">
      <c r="B16" s="212" t="s">
        <v>15</v>
      </c>
      <c r="C16" s="213">
        <f>SUM(C15:C15)</f>
        <v>10</v>
      </c>
      <c r="D16" s="214">
        <f>SUM(D15:D15)</f>
        <v>6</v>
      </c>
      <c r="E16" s="215">
        <f>SUM(C16:D16)</f>
        <v>16</v>
      </c>
      <c r="F16" s="216">
        <f>SUM(F15:F15)</f>
        <v>0</v>
      </c>
      <c r="G16" s="214">
        <f>SUM(G15:G15)</f>
        <v>0</v>
      </c>
      <c r="H16" s="217">
        <f>SUM(F16:G16)</f>
        <v>0</v>
      </c>
      <c r="I16" s="218">
        <f t="shared" ref="I16:N16" si="1">SUM(I15:I15)</f>
        <v>0</v>
      </c>
      <c r="J16" s="214">
        <f t="shared" si="1"/>
        <v>0</v>
      </c>
      <c r="K16" s="215">
        <f t="shared" si="1"/>
        <v>0</v>
      </c>
      <c r="L16" s="218">
        <f t="shared" si="1"/>
        <v>10</v>
      </c>
      <c r="M16" s="214">
        <f t="shared" si="1"/>
        <v>6</v>
      </c>
      <c r="N16" s="215">
        <f t="shared" si="1"/>
        <v>16</v>
      </c>
    </row>
    <row r="17" spans="2:14" ht="21.75" customHeight="1" x14ac:dyDescent="0.2"/>
    <row r="18" spans="2:14" ht="15" thickBot="1" x14ac:dyDescent="0.25"/>
    <row r="19" spans="2:14" ht="21" x14ac:dyDescent="0.2">
      <c r="B19" s="233" t="s">
        <v>97</v>
      </c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7"/>
    </row>
    <row r="20" spans="2:14" ht="21.75" thickBot="1" x14ac:dyDescent="0.25">
      <c r="B20" s="234" t="s">
        <v>94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  <c r="N20" s="238"/>
    </row>
    <row r="21" spans="2:14" ht="21" x14ac:dyDescent="0.2">
      <c r="B21" s="239" t="s">
        <v>21</v>
      </c>
      <c r="C21" s="233" t="s">
        <v>25</v>
      </c>
      <c r="D21" s="235"/>
      <c r="E21" s="231" t="s">
        <v>55</v>
      </c>
      <c r="F21" s="241" t="s">
        <v>26</v>
      </c>
      <c r="G21" s="235"/>
      <c r="H21" s="231" t="s">
        <v>56</v>
      </c>
      <c r="I21" s="239" t="s">
        <v>27</v>
      </c>
      <c r="J21" s="241"/>
      <c r="K21" s="231" t="s">
        <v>57</v>
      </c>
      <c r="L21" s="233" t="s">
        <v>7</v>
      </c>
      <c r="M21" s="235" t="s">
        <v>8</v>
      </c>
      <c r="N21" s="237" t="s">
        <v>9</v>
      </c>
    </row>
    <row r="22" spans="2:14" ht="21.75" thickBot="1" x14ac:dyDescent="0.25">
      <c r="B22" s="240"/>
      <c r="C22" s="208" t="s">
        <v>10</v>
      </c>
      <c r="D22" s="207" t="s">
        <v>11</v>
      </c>
      <c r="E22" s="232"/>
      <c r="F22" s="206" t="s">
        <v>10</v>
      </c>
      <c r="G22" s="207" t="s">
        <v>11</v>
      </c>
      <c r="H22" s="232"/>
      <c r="I22" s="208" t="s">
        <v>10</v>
      </c>
      <c r="J22" s="207" t="s">
        <v>11</v>
      </c>
      <c r="K22" s="232"/>
      <c r="L22" s="234"/>
      <c r="M22" s="236"/>
      <c r="N22" s="238"/>
    </row>
    <row r="23" spans="2:14" ht="21.75" thickBot="1" x14ac:dyDescent="0.25">
      <c r="B23" s="220" t="s">
        <v>58</v>
      </c>
      <c r="C23" s="221">
        <f>C8</f>
        <v>977</v>
      </c>
      <c r="D23" s="211">
        <f>D8</f>
        <v>886</v>
      </c>
      <c r="E23" s="87">
        <f>SUM(C23:D23)</f>
        <v>1863</v>
      </c>
      <c r="F23" s="222">
        <f>F8</f>
        <v>0</v>
      </c>
      <c r="G23" s="211">
        <f>G8</f>
        <v>0</v>
      </c>
      <c r="H23" s="88">
        <f>SUM(F23:G23)</f>
        <v>0</v>
      </c>
      <c r="I23" s="223">
        <f>I8</f>
        <v>0</v>
      </c>
      <c r="J23" s="211">
        <f>J8</f>
        <v>0</v>
      </c>
      <c r="K23" s="87">
        <f>SUM(I23:J23)</f>
        <v>0</v>
      </c>
      <c r="L23" s="85">
        <f>I23+F23+C23</f>
        <v>977</v>
      </c>
      <c r="M23" s="86">
        <f>J23+G23+D23</f>
        <v>886</v>
      </c>
      <c r="N23" s="87">
        <f>SUM(L23:M23)</f>
        <v>1863</v>
      </c>
    </row>
    <row r="24" spans="2:14" ht="21.75" thickBot="1" x14ac:dyDescent="0.25">
      <c r="B24" s="220" t="s">
        <v>59</v>
      </c>
      <c r="C24" s="223">
        <f>C16</f>
        <v>10</v>
      </c>
      <c r="D24" s="211">
        <f>D16</f>
        <v>6</v>
      </c>
      <c r="E24" s="87">
        <f>SUM(C24:D24)</f>
        <v>16</v>
      </c>
      <c r="F24" s="222">
        <f>F16</f>
        <v>0</v>
      </c>
      <c r="G24" s="211">
        <f>G16</f>
        <v>0</v>
      </c>
      <c r="H24" s="88">
        <f>SUM(F24:G24)</f>
        <v>0</v>
      </c>
      <c r="I24" s="223">
        <f>I16</f>
        <v>0</v>
      </c>
      <c r="J24" s="211">
        <f>J16</f>
        <v>0</v>
      </c>
      <c r="K24" s="87">
        <f>SUM(I24:J24)</f>
        <v>0</v>
      </c>
      <c r="L24" s="85">
        <f>I24+F24+C24</f>
        <v>10</v>
      </c>
      <c r="M24" s="86">
        <f>J24+G24+D24</f>
        <v>6</v>
      </c>
      <c r="N24" s="87">
        <f>SUM(L24:M24)</f>
        <v>16</v>
      </c>
    </row>
    <row r="25" spans="2:14" ht="21.75" thickBot="1" x14ac:dyDescent="0.25">
      <c r="B25" s="220" t="s">
        <v>15</v>
      </c>
      <c r="C25" s="125">
        <f t="shared" ref="C25:N25" si="2">SUM(C23:C24)</f>
        <v>987</v>
      </c>
      <c r="D25" s="86">
        <f t="shared" si="2"/>
        <v>892</v>
      </c>
      <c r="E25" s="87">
        <f t="shared" si="2"/>
        <v>1879</v>
      </c>
      <c r="F25" s="224">
        <f t="shared" si="2"/>
        <v>0</v>
      </c>
      <c r="G25" s="86">
        <f t="shared" si="2"/>
        <v>0</v>
      </c>
      <c r="H25" s="88">
        <f t="shared" si="2"/>
        <v>0</v>
      </c>
      <c r="I25" s="125">
        <f t="shared" si="2"/>
        <v>0</v>
      </c>
      <c r="J25" s="86">
        <f t="shared" si="2"/>
        <v>0</v>
      </c>
      <c r="K25" s="87">
        <f t="shared" si="2"/>
        <v>0</v>
      </c>
      <c r="L25" s="125">
        <f t="shared" si="2"/>
        <v>987</v>
      </c>
      <c r="M25" s="86">
        <f t="shared" si="2"/>
        <v>892</v>
      </c>
      <c r="N25" s="87">
        <f t="shared" si="2"/>
        <v>1879</v>
      </c>
    </row>
  </sheetData>
  <mergeCells count="36">
    <mergeCell ref="B3:N3"/>
    <mergeCell ref="B4:N4"/>
    <mergeCell ref="B5:B6"/>
    <mergeCell ref="C5:D5"/>
    <mergeCell ref="E5:E6"/>
    <mergeCell ref="F5:G5"/>
    <mergeCell ref="H5:H6"/>
    <mergeCell ref="I5:J5"/>
    <mergeCell ref="K5:K6"/>
    <mergeCell ref="L5:L6"/>
    <mergeCell ref="B20:N20"/>
    <mergeCell ref="M5:M6"/>
    <mergeCell ref="N5:N6"/>
    <mergeCell ref="B11:N11"/>
    <mergeCell ref="B12:N12"/>
    <mergeCell ref="B13:B14"/>
    <mergeCell ref="C13:D13"/>
    <mergeCell ref="E13:E14"/>
    <mergeCell ref="F13:G13"/>
    <mergeCell ref="H13:H14"/>
    <mergeCell ref="I13:J13"/>
    <mergeCell ref="K13:K14"/>
    <mergeCell ref="L13:L14"/>
    <mergeCell ref="M13:M14"/>
    <mergeCell ref="N13:N14"/>
    <mergeCell ref="B19:N19"/>
    <mergeCell ref="K21:K22"/>
    <mergeCell ref="L21:L22"/>
    <mergeCell ref="M21:M22"/>
    <mergeCell ref="N21:N22"/>
    <mergeCell ref="B21:B22"/>
    <mergeCell ref="C21:D21"/>
    <mergeCell ref="E21:E22"/>
    <mergeCell ref="F21:G21"/>
    <mergeCell ref="H21:H22"/>
    <mergeCell ref="I21:J21"/>
  </mergeCells>
  <pageMargins left="0.7" right="0.7" top="0.75" bottom="0.75" header="0.3" footer="0.3"/>
  <pageSetup paperSize="9" orientation="portrait" horizontalDpi="120" verticalDpi="12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rightToLeft="1" topLeftCell="A10" workbookViewId="0">
      <selection activeCell="G17" sqref="G17"/>
    </sheetView>
  </sheetViews>
  <sheetFormatPr defaultRowHeight="14.25" x14ac:dyDescent="0.2"/>
  <cols>
    <col min="1" max="1" width="7.25" customWidth="1"/>
    <col min="2" max="2" width="17.5" customWidth="1"/>
    <col min="3" max="3" width="15.625" customWidth="1"/>
    <col min="4" max="4" width="11.25" customWidth="1"/>
  </cols>
  <sheetData>
    <row r="1" spans="1:4" ht="23.25" thickBot="1" x14ac:dyDescent="0.25">
      <c r="A1" s="272" t="s">
        <v>120</v>
      </c>
      <c r="B1" s="273"/>
      <c r="C1" s="273"/>
      <c r="D1" s="274"/>
    </row>
    <row r="2" spans="1:4" ht="42.75" thickBot="1" x14ac:dyDescent="0.25">
      <c r="A2" s="99" t="s">
        <v>50</v>
      </c>
      <c r="B2" s="100" t="s">
        <v>51</v>
      </c>
      <c r="C2" s="101" t="s">
        <v>52</v>
      </c>
      <c r="D2" s="102" t="s">
        <v>53</v>
      </c>
    </row>
    <row r="3" spans="1:4" ht="24" customHeight="1" x14ac:dyDescent="0.2">
      <c r="A3" s="103"/>
      <c r="B3" s="116" t="s">
        <v>119</v>
      </c>
      <c r="C3" s="104"/>
      <c r="D3" s="105">
        <f>SUM(D4:D5)</f>
        <v>2004</v>
      </c>
    </row>
    <row r="4" spans="1:4" ht="19.5" customHeight="1" x14ac:dyDescent="0.2">
      <c r="A4" s="106">
        <v>1</v>
      </c>
      <c r="B4" s="276"/>
      <c r="C4" s="107" t="s">
        <v>121</v>
      </c>
      <c r="D4" s="108">
        <v>964</v>
      </c>
    </row>
    <row r="5" spans="1:4" ht="20.25" thickBot="1" x14ac:dyDescent="0.25">
      <c r="A5" s="109">
        <v>2</v>
      </c>
      <c r="B5" s="276"/>
      <c r="C5" s="110" t="s">
        <v>122</v>
      </c>
      <c r="D5" s="111">
        <v>1040</v>
      </c>
    </row>
    <row r="6" spans="1:4" ht="21" x14ac:dyDescent="0.2">
      <c r="A6" s="115"/>
      <c r="B6" s="116" t="s">
        <v>123</v>
      </c>
      <c r="C6" s="104"/>
      <c r="D6" s="105">
        <f>SUM(D7:D8)</f>
        <v>2104</v>
      </c>
    </row>
    <row r="7" spans="1:4" ht="19.5" x14ac:dyDescent="0.2">
      <c r="A7" s="117">
        <v>5</v>
      </c>
      <c r="B7" s="276"/>
      <c r="C7" s="107" t="s">
        <v>123</v>
      </c>
      <c r="D7" s="108">
        <v>1176</v>
      </c>
    </row>
    <row r="8" spans="1:4" ht="20.25" thickBot="1" x14ac:dyDescent="0.25">
      <c r="A8" s="109">
        <v>6</v>
      </c>
      <c r="B8" s="276"/>
      <c r="C8" s="110" t="s">
        <v>124</v>
      </c>
      <c r="D8" s="111">
        <v>928</v>
      </c>
    </row>
    <row r="9" spans="1:4" ht="21" x14ac:dyDescent="0.2">
      <c r="A9" s="115"/>
      <c r="B9" s="116" t="s">
        <v>125</v>
      </c>
      <c r="C9" s="104"/>
      <c r="D9" s="105">
        <f>SUM(D10:D11)</f>
        <v>4267</v>
      </c>
    </row>
    <row r="10" spans="1:4" ht="19.5" x14ac:dyDescent="0.2">
      <c r="A10" s="118">
        <v>8</v>
      </c>
      <c r="B10" s="276"/>
      <c r="C10" s="107" t="s">
        <v>125</v>
      </c>
      <c r="D10" s="119">
        <v>2135</v>
      </c>
    </row>
    <row r="11" spans="1:4" ht="20.25" thickBot="1" x14ac:dyDescent="0.25">
      <c r="A11" s="112">
        <v>9</v>
      </c>
      <c r="B11" s="286"/>
      <c r="C11" s="113" t="s">
        <v>126</v>
      </c>
      <c r="D11" s="114">
        <v>2132</v>
      </c>
    </row>
    <row r="12" spans="1:4" ht="21" x14ac:dyDescent="0.2">
      <c r="A12" s="115"/>
      <c r="B12" s="116" t="s">
        <v>127</v>
      </c>
      <c r="C12" s="104"/>
      <c r="D12" s="105">
        <f>SUM(D13:D14)</f>
        <v>7770</v>
      </c>
    </row>
    <row r="13" spans="1:4" ht="19.5" x14ac:dyDescent="0.2">
      <c r="A13" s="106">
        <v>10</v>
      </c>
      <c r="B13" s="276"/>
      <c r="C13" s="107" t="s">
        <v>127</v>
      </c>
      <c r="D13" s="108">
        <v>3411</v>
      </c>
    </row>
    <row r="14" spans="1:4" ht="20.25" thickBot="1" x14ac:dyDescent="0.25">
      <c r="A14" s="109">
        <v>11</v>
      </c>
      <c r="B14" s="276"/>
      <c r="C14" s="110" t="s">
        <v>128</v>
      </c>
      <c r="D14" s="111">
        <v>4359</v>
      </c>
    </row>
    <row r="15" spans="1:4" ht="21" x14ac:dyDescent="0.2">
      <c r="A15" s="115"/>
      <c r="B15" s="116" t="s">
        <v>129</v>
      </c>
      <c r="C15" s="104"/>
      <c r="D15" s="105">
        <f>SUM(D16:D17)</f>
        <v>6056</v>
      </c>
    </row>
    <row r="16" spans="1:4" ht="19.5" x14ac:dyDescent="0.2">
      <c r="A16" s="120">
        <v>14</v>
      </c>
      <c r="B16" s="275"/>
      <c r="C16" s="110" t="s">
        <v>129</v>
      </c>
      <c r="D16" s="108">
        <v>3237</v>
      </c>
    </row>
    <row r="17" spans="1:4" ht="20.25" thickBot="1" x14ac:dyDescent="0.25">
      <c r="A17" s="112">
        <v>15</v>
      </c>
      <c r="B17" s="286"/>
      <c r="C17" s="113" t="s">
        <v>130</v>
      </c>
      <c r="D17" s="114">
        <v>2819</v>
      </c>
    </row>
    <row r="18" spans="1:4" ht="21" x14ac:dyDescent="0.2">
      <c r="A18" s="115"/>
      <c r="B18" s="116" t="s">
        <v>131</v>
      </c>
      <c r="C18" s="104"/>
      <c r="D18" s="105">
        <f>SUM(D19:D21)</f>
        <v>11098</v>
      </c>
    </row>
    <row r="19" spans="1:4" ht="19.5" x14ac:dyDescent="0.2">
      <c r="A19" s="109">
        <v>16</v>
      </c>
      <c r="B19" s="276"/>
      <c r="C19" s="121" t="s">
        <v>131</v>
      </c>
      <c r="D19" s="111">
        <v>4250</v>
      </c>
    </row>
    <row r="20" spans="1:4" ht="19.5" x14ac:dyDescent="0.2">
      <c r="A20" s="228">
        <v>17</v>
      </c>
      <c r="B20" s="276"/>
      <c r="C20" s="229" t="s">
        <v>132</v>
      </c>
      <c r="D20" s="230">
        <v>2510</v>
      </c>
    </row>
    <row r="21" spans="1:4" ht="20.25" thickBot="1" x14ac:dyDescent="0.25">
      <c r="A21" s="112">
        <v>18</v>
      </c>
      <c r="B21" s="286"/>
      <c r="C21" s="113" t="s">
        <v>133</v>
      </c>
      <c r="D21" s="114">
        <v>4338</v>
      </c>
    </row>
    <row r="22" spans="1:4" ht="21.75" customHeight="1" thickBot="1" x14ac:dyDescent="0.25">
      <c r="A22" s="269" t="s">
        <v>54</v>
      </c>
      <c r="B22" s="270"/>
      <c r="C22" s="270"/>
      <c r="D22" s="124">
        <v>33299</v>
      </c>
    </row>
  </sheetData>
  <mergeCells count="8">
    <mergeCell ref="A22:C22"/>
    <mergeCell ref="A1:D1"/>
    <mergeCell ref="B4:B5"/>
    <mergeCell ref="B7:B8"/>
    <mergeCell ref="B10:B11"/>
    <mergeCell ref="B13:B14"/>
    <mergeCell ref="B16:B17"/>
    <mergeCell ref="B19:B2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56"/>
  <sheetViews>
    <sheetView rightToLeft="1" topLeftCell="A242" workbookViewId="0">
      <selection activeCell="K256" sqref="K256"/>
    </sheetView>
  </sheetViews>
  <sheetFormatPr defaultRowHeight="14.25" x14ac:dyDescent="0.2"/>
  <cols>
    <col min="1" max="1" width="3.5" customWidth="1"/>
    <col min="2" max="2" width="11" customWidth="1"/>
    <col min="3" max="3" width="8" customWidth="1"/>
    <col min="4" max="4" width="7.625" customWidth="1"/>
    <col min="6" max="6" width="7.125" customWidth="1"/>
    <col min="7" max="7" width="6.5" customWidth="1"/>
    <col min="8" max="8" width="6.25" customWidth="1"/>
    <col min="9" max="9" width="6.75" customWidth="1"/>
    <col min="10" max="10" width="6.375" customWidth="1"/>
    <col min="11" max="11" width="7.375" customWidth="1"/>
    <col min="12" max="12" width="7.25" customWidth="1"/>
    <col min="13" max="13" width="7" customWidth="1"/>
    <col min="14" max="14" width="7.125" customWidth="1"/>
  </cols>
  <sheetData>
    <row r="1" spans="2:14" ht="15" thickBot="1" x14ac:dyDescent="0.25"/>
    <row r="2" spans="2:14" ht="21" x14ac:dyDescent="0.2">
      <c r="B2" s="247" t="s">
        <v>97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1"/>
    </row>
    <row r="3" spans="2:14" ht="21.75" thickBot="1" x14ac:dyDescent="0.25">
      <c r="B3" s="248" t="s">
        <v>69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2"/>
    </row>
    <row r="4" spans="2:14" ht="21" x14ac:dyDescent="0.2">
      <c r="B4" s="253" t="s">
        <v>24</v>
      </c>
      <c r="C4" s="247" t="s">
        <v>25</v>
      </c>
      <c r="D4" s="249"/>
      <c r="E4" s="258" t="s">
        <v>2</v>
      </c>
      <c r="F4" s="255" t="s">
        <v>26</v>
      </c>
      <c r="G4" s="249"/>
      <c r="H4" s="263" t="s">
        <v>4</v>
      </c>
      <c r="I4" s="253" t="s">
        <v>27</v>
      </c>
      <c r="J4" s="255"/>
      <c r="K4" s="258" t="s">
        <v>6</v>
      </c>
      <c r="L4" s="247" t="s">
        <v>7</v>
      </c>
      <c r="M4" s="249" t="s">
        <v>8</v>
      </c>
      <c r="N4" s="251" t="s">
        <v>9</v>
      </c>
    </row>
    <row r="5" spans="2:14" ht="21.75" thickBot="1" x14ac:dyDescent="0.25">
      <c r="B5" s="254"/>
      <c r="C5" s="180" t="s">
        <v>10</v>
      </c>
      <c r="D5" s="181" t="s">
        <v>11</v>
      </c>
      <c r="E5" s="266"/>
      <c r="F5" s="1" t="s">
        <v>10</v>
      </c>
      <c r="G5" s="2" t="s">
        <v>11</v>
      </c>
      <c r="H5" s="264"/>
      <c r="I5" s="3" t="s">
        <v>10</v>
      </c>
      <c r="J5" s="2" t="s">
        <v>11</v>
      </c>
      <c r="K5" s="259"/>
      <c r="L5" s="260"/>
      <c r="M5" s="261"/>
      <c r="N5" s="262"/>
    </row>
    <row r="6" spans="2:14" ht="21.75" thickBot="1" x14ac:dyDescent="0.25">
      <c r="B6" s="75" t="s">
        <v>28</v>
      </c>
      <c r="C6" s="94">
        <v>9</v>
      </c>
      <c r="D6" s="94">
        <v>6</v>
      </c>
      <c r="E6" s="58">
        <f>C6+D6</f>
        <v>15</v>
      </c>
      <c r="F6" s="183">
        <v>0</v>
      </c>
      <c r="G6" s="184">
        <v>0</v>
      </c>
      <c r="H6" s="89">
        <f>F6+G6</f>
        <v>0</v>
      </c>
      <c r="I6" s="183">
        <v>0</v>
      </c>
      <c r="J6" s="184">
        <v>0</v>
      </c>
      <c r="K6" s="7">
        <f>I6+J6</f>
        <v>0</v>
      </c>
      <c r="L6" s="8">
        <f t="shared" ref="L6:M27" si="0">F6+C6+I6</f>
        <v>9</v>
      </c>
      <c r="M6" s="9">
        <f t="shared" si="0"/>
        <v>6</v>
      </c>
      <c r="N6" s="7">
        <f>L6+M6</f>
        <v>15</v>
      </c>
    </row>
    <row r="7" spans="2:14" ht="21.75" thickBot="1" x14ac:dyDescent="0.25">
      <c r="B7" s="90" t="s">
        <v>29</v>
      </c>
      <c r="C7" s="94">
        <v>84</v>
      </c>
      <c r="D7" s="94">
        <v>81</v>
      </c>
      <c r="E7" s="10">
        <f t="shared" ref="E7:E27" si="1">C7+D7</f>
        <v>165</v>
      </c>
      <c r="F7" s="183">
        <v>0</v>
      </c>
      <c r="G7" s="184">
        <v>0</v>
      </c>
      <c r="H7" s="91">
        <f t="shared" ref="H7:H27" si="2">F7+G7</f>
        <v>0</v>
      </c>
      <c r="I7" s="185"/>
      <c r="J7" s="182"/>
      <c r="K7" s="11">
        <f t="shared" ref="K7:K10" si="3">I7+J7</f>
        <v>0</v>
      </c>
      <c r="L7" s="12">
        <f t="shared" si="0"/>
        <v>84</v>
      </c>
      <c r="M7" s="13">
        <f>G7+D7+J7</f>
        <v>81</v>
      </c>
      <c r="N7" s="11">
        <f t="shared" ref="N7:N27" si="4">L7+M7</f>
        <v>165</v>
      </c>
    </row>
    <row r="8" spans="2:14" ht="21.75" thickBot="1" x14ac:dyDescent="0.25">
      <c r="B8" s="90" t="s">
        <v>30</v>
      </c>
      <c r="C8" s="94">
        <v>432</v>
      </c>
      <c r="D8" s="94">
        <v>419</v>
      </c>
      <c r="E8" s="10">
        <f t="shared" si="1"/>
        <v>851</v>
      </c>
      <c r="F8" s="183">
        <v>0</v>
      </c>
      <c r="G8" s="184">
        <v>0</v>
      </c>
      <c r="H8" s="91">
        <f t="shared" si="2"/>
        <v>0</v>
      </c>
      <c r="I8" s="185"/>
      <c r="J8" s="182"/>
      <c r="K8" s="11">
        <f t="shared" si="3"/>
        <v>0</v>
      </c>
      <c r="L8" s="12">
        <f t="shared" si="0"/>
        <v>432</v>
      </c>
      <c r="M8" s="13">
        <f t="shared" si="0"/>
        <v>419</v>
      </c>
      <c r="N8" s="11">
        <f t="shared" si="4"/>
        <v>851</v>
      </c>
    </row>
    <row r="9" spans="2:14" ht="21.75" thickBot="1" x14ac:dyDescent="0.25">
      <c r="B9" s="90" t="s">
        <v>31</v>
      </c>
      <c r="C9" s="94">
        <v>273</v>
      </c>
      <c r="D9" s="94">
        <v>267</v>
      </c>
      <c r="E9" s="10">
        <f t="shared" si="1"/>
        <v>540</v>
      </c>
      <c r="F9" s="183">
        <v>0</v>
      </c>
      <c r="G9" s="184">
        <v>0</v>
      </c>
      <c r="H9" s="91">
        <f t="shared" si="2"/>
        <v>0</v>
      </c>
      <c r="I9" s="185"/>
      <c r="J9" s="182"/>
      <c r="K9" s="11">
        <f t="shared" si="3"/>
        <v>0</v>
      </c>
      <c r="L9" s="12">
        <f t="shared" si="0"/>
        <v>273</v>
      </c>
      <c r="M9" s="13">
        <f t="shared" si="0"/>
        <v>267</v>
      </c>
      <c r="N9" s="11">
        <f t="shared" si="4"/>
        <v>540</v>
      </c>
    </row>
    <row r="10" spans="2:14" ht="21.75" thickBot="1" x14ac:dyDescent="0.25">
      <c r="B10" s="90" t="s">
        <v>32</v>
      </c>
      <c r="C10" s="94">
        <v>381</v>
      </c>
      <c r="D10" s="94">
        <v>420</v>
      </c>
      <c r="E10" s="10">
        <f t="shared" si="1"/>
        <v>801</v>
      </c>
      <c r="F10" s="183">
        <v>0</v>
      </c>
      <c r="G10" s="184">
        <v>0</v>
      </c>
      <c r="H10" s="91">
        <f t="shared" si="2"/>
        <v>0</v>
      </c>
      <c r="I10" s="185"/>
      <c r="J10" s="182"/>
      <c r="K10" s="11">
        <f t="shared" si="3"/>
        <v>0</v>
      </c>
      <c r="L10" s="12">
        <f t="shared" si="0"/>
        <v>381</v>
      </c>
      <c r="M10" s="13">
        <f t="shared" si="0"/>
        <v>420</v>
      </c>
      <c r="N10" s="11">
        <f t="shared" si="4"/>
        <v>801</v>
      </c>
    </row>
    <row r="11" spans="2:14" ht="21.75" thickBot="1" x14ac:dyDescent="0.25">
      <c r="B11" s="90" t="s">
        <v>33</v>
      </c>
      <c r="C11" s="94">
        <v>612</v>
      </c>
      <c r="D11" s="94">
        <v>555</v>
      </c>
      <c r="E11" s="10">
        <f t="shared" si="1"/>
        <v>1167</v>
      </c>
      <c r="F11" s="183">
        <v>0</v>
      </c>
      <c r="G11" s="184">
        <v>0</v>
      </c>
      <c r="H11" s="91">
        <f t="shared" si="2"/>
        <v>0</v>
      </c>
      <c r="I11" s="185"/>
      <c r="J11" s="182"/>
      <c r="K11" s="10">
        <f t="shared" ref="K11:K27" si="5">J11+I11</f>
        <v>0</v>
      </c>
      <c r="L11" s="12">
        <f t="shared" si="0"/>
        <v>612</v>
      </c>
      <c r="M11" s="13">
        <f t="shared" si="0"/>
        <v>555</v>
      </c>
      <c r="N11" s="11">
        <f t="shared" si="4"/>
        <v>1167</v>
      </c>
    </row>
    <row r="12" spans="2:14" ht="21.75" thickBot="1" x14ac:dyDescent="0.25">
      <c r="B12" s="90" t="s">
        <v>34</v>
      </c>
      <c r="C12" s="94">
        <v>343</v>
      </c>
      <c r="D12" s="94">
        <v>262</v>
      </c>
      <c r="E12" s="10">
        <f t="shared" si="1"/>
        <v>605</v>
      </c>
      <c r="F12" s="183">
        <v>0</v>
      </c>
      <c r="G12" s="184">
        <v>0</v>
      </c>
      <c r="H12" s="91">
        <f t="shared" si="2"/>
        <v>0</v>
      </c>
      <c r="I12" s="185"/>
      <c r="J12" s="182"/>
      <c r="K12" s="10">
        <f t="shared" si="5"/>
        <v>0</v>
      </c>
      <c r="L12" s="12">
        <f t="shared" si="0"/>
        <v>343</v>
      </c>
      <c r="M12" s="13">
        <f t="shared" si="0"/>
        <v>262</v>
      </c>
      <c r="N12" s="11">
        <f t="shared" si="4"/>
        <v>605</v>
      </c>
    </row>
    <row r="13" spans="2:14" ht="21.75" thickBot="1" x14ac:dyDescent="0.25">
      <c r="B13" s="90" t="s">
        <v>35</v>
      </c>
      <c r="C13" s="94">
        <v>191</v>
      </c>
      <c r="D13" s="94">
        <v>170</v>
      </c>
      <c r="E13" s="10">
        <f t="shared" si="1"/>
        <v>361</v>
      </c>
      <c r="F13" s="183">
        <v>0</v>
      </c>
      <c r="G13" s="184">
        <v>0</v>
      </c>
      <c r="H13" s="91">
        <f t="shared" si="2"/>
        <v>0</v>
      </c>
      <c r="I13" s="185"/>
      <c r="J13" s="182"/>
      <c r="K13" s="10">
        <f t="shared" si="5"/>
        <v>0</v>
      </c>
      <c r="L13" s="12">
        <f t="shared" si="0"/>
        <v>191</v>
      </c>
      <c r="M13" s="13">
        <f t="shared" si="0"/>
        <v>170</v>
      </c>
      <c r="N13" s="11">
        <f t="shared" si="4"/>
        <v>361</v>
      </c>
    </row>
    <row r="14" spans="2:14" ht="21.75" thickBot="1" x14ac:dyDescent="0.25">
      <c r="B14" s="90" t="s">
        <v>36</v>
      </c>
      <c r="C14" s="94">
        <v>481</v>
      </c>
      <c r="D14" s="94">
        <v>443</v>
      </c>
      <c r="E14" s="10">
        <f t="shared" si="1"/>
        <v>924</v>
      </c>
      <c r="F14" s="183">
        <v>0</v>
      </c>
      <c r="G14" s="184">
        <v>0</v>
      </c>
      <c r="H14" s="91">
        <f t="shared" si="2"/>
        <v>0</v>
      </c>
      <c r="I14" s="185"/>
      <c r="J14" s="182"/>
      <c r="K14" s="10">
        <f t="shared" si="5"/>
        <v>0</v>
      </c>
      <c r="L14" s="12">
        <f t="shared" si="0"/>
        <v>481</v>
      </c>
      <c r="M14" s="13">
        <f t="shared" si="0"/>
        <v>443</v>
      </c>
      <c r="N14" s="11">
        <f t="shared" si="4"/>
        <v>924</v>
      </c>
    </row>
    <row r="15" spans="2:14" ht="21.75" thickBot="1" x14ac:dyDescent="0.25">
      <c r="B15" s="90" t="s">
        <v>37</v>
      </c>
      <c r="C15" s="94">
        <v>487</v>
      </c>
      <c r="D15" s="94">
        <v>427</v>
      </c>
      <c r="E15" s="10">
        <f t="shared" si="1"/>
        <v>914</v>
      </c>
      <c r="F15" s="183">
        <v>0</v>
      </c>
      <c r="G15" s="184">
        <v>0</v>
      </c>
      <c r="H15" s="91">
        <f t="shared" si="2"/>
        <v>0</v>
      </c>
      <c r="I15" s="185"/>
      <c r="J15" s="182"/>
      <c r="K15" s="10">
        <f t="shared" si="5"/>
        <v>0</v>
      </c>
      <c r="L15" s="12">
        <f t="shared" si="0"/>
        <v>487</v>
      </c>
      <c r="M15" s="13">
        <f t="shared" si="0"/>
        <v>427</v>
      </c>
      <c r="N15" s="11">
        <f t="shared" si="4"/>
        <v>914</v>
      </c>
    </row>
    <row r="16" spans="2:14" ht="21.75" thickBot="1" x14ac:dyDescent="0.25">
      <c r="B16" s="90" t="s">
        <v>38</v>
      </c>
      <c r="C16" s="94">
        <v>694</v>
      </c>
      <c r="D16" s="94">
        <v>624</v>
      </c>
      <c r="E16" s="10">
        <f t="shared" si="1"/>
        <v>1318</v>
      </c>
      <c r="F16" s="183">
        <v>0</v>
      </c>
      <c r="G16" s="184">
        <v>0</v>
      </c>
      <c r="H16" s="91">
        <f t="shared" si="2"/>
        <v>0</v>
      </c>
      <c r="I16" s="185"/>
      <c r="J16" s="182"/>
      <c r="K16" s="10">
        <f t="shared" si="5"/>
        <v>0</v>
      </c>
      <c r="L16" s="12">
        <f t="shared" si="0"/>
        <v>694</v>
      </c>
      <c r="M16" s="13">
        <f t="shared" si="0"/>
        <v>624</v>
      </c>
      <c r="N16" s="11">
        <f t="shared" si="4"/>
        <v>1318</v>
      </c>
    </row>
    <row r="17" spans="2:14" ht="21.75" thickBot="1" x14ac:dyDescent="0.25">
      <c r="B17" s="90" t="s">
        <v>39</v>
      </c>
      <c r="C17" s="94">
        <v>758</v>
      </c>
      <c r="D17" s="94">
        <v>712</v>
      </c>
      <c r="E17" s="10">
        <f t="shared" si="1"/>
        <v>1470</v>
      </c>
      <c r="F17" s="183">
        <v>0</v>
      </c>
      <c r="G17" s="184">
        <v>0</v>
      </c>
      <c r="H17" s="91">
        <f t="shared" si="2"/>
        <v>0</v>
      </c>
      <c r="I17" s="185"/>
      <c r="J17" s="182"/>
      <c r="K17" s="10">
        <f t="shared" si="5"/>
        <v>0</v>
      </c>
      <c r="L17" s="12">
        <f t="shared" si="0"/>
        <v>758</v>
      </c>
      <c r="M17" s="13">
        <f t="shared" si="0"/>
        <v>712</v>
      </c>
      <c r="N17" s="11">
        <f t="shared" si="4"/>
        <v>1470</v>
      </c>
    </row>
    <row r="18" spans="2:14" ht="21.75" thickBot="1" x14ac:dyDescent="0.25">
      <c r="B18" s="90" t="s">
        <v>40</v>
      </c>
      <c r="C18" s="94">
        <v>655</v>
      </c>
      <c r="D18" s="94">
        <v>596</v>
      </c>
      <c r="E18" s="10">
        <f t="shared" si="1"/>
        <v>1251</v>
      </c>
      <c r="F18" s="183">
        <v>0</v>
      </c>
      <c r="G18" s="184">
        <v>0</v>
      </c>
      <c r="H18" s="91">
        <f t="shared" si="2"/>
        <v>0</v>
      </c>
      <c r="I18" s="185"/>
      <c r="J18" s="182"/>
      <c r="K18" s="10">
        <f t="shared" si="5"/>
        <v>0</v>
      </c>
      <c r="L18" s="12">
        <f t="shared" si="0"/>
        <v>655</v>
      </c>
      <c r="M18" s="13">
        <f t="shared" si="0"/>
        <v>596</v>
      </c>
      <c r="N18" s="11">
        <f t="shared" si="4"/>
        <v>1251</v>
      </c>
    </row>
    <row r="19" spans="2:14" ht="21.75" thickBot="1" x14ac:dyDescent="0.25">
      <c r="B19" s="90" t="s">
        <v>41</v>
      </c>
      <c r="C19" s="94">
        <v>602</v>
      </c>
      <c r="D19" s="94">
        <v>502</v>
      </c>
      <c r="E19" s="10">
        <f t="shared" si="1"/>
        <v>1104</v>
      </c>
      <c r="F19" s="183">
        <v>0</v>
      </c>
      <c r="G19" s="184">
        <v>0</v>
      </c>
      <c r="H19" s="91">
        <f t="shared" si="2"/>
        <v>0</v>
      </c>
      <c r="I19" s="185"/>
      <c r="J19" s="182"/>
      <c r="K19" s="10">
        <f t="shared" si="5"/>
        <v>0</v>
      </c>
      <c r="L19" s="12">
        <f t="shared" si="0"/>
        <v>602</v>
      </c>
      <c r="M19" s="13">
        <f t="shared" si="0"/>
        <v>502</v>
      </c>
      <c r="N19" s="11">
        <f t="shared" si="4"/>
        <v>1104</v>
      </c>
    </row>
    <row r="20" spans="2:14" ht="21.75" thickBot="1" x14ac:dyDescent="0.25">
      <c r="B20" s="90" t="s">
        <v>42</v>
      </c>
      <c r="C20" s="94">
        <v>547</v>
      </c>
      <c r="D20" s="94">
        <v>481</v>
      </c>
      <c r="E20" s="10">
        <f t="shared" si="1"/>
        <v>1028</v>
      </c>
      <c r="F20" s="183">
        <v>0</v>
      </c>
      <c r="G20" s="184">
        <v>0</v>
      </c>
      <c r="H20" s="91">
        <f t="shared" si="2"/>
        <v>0</v>
      </c>
      <c r="I20" s="185"/>
      <c r="J20" s="182"/>
      <c r="K20" s="10">
        <f t="shared" si="5"/>
        <v>0</v>
      </c>
      <c r="L20" s="12">
        <f t="shared" si="0"/>
        <v>547</v>
      </c>
      <c r="M20" s="13">
        <f t="shared" si="0"/>
        <v>481</v>
      </c>
      <c r="N20" s="11">
        <f t="shared" si="4"/>
        <v>1028</v>
      </c>
    </row>
    <row r="21" spans="2:14" ht="21.75" thickBot="1" x14ac:dyDescent="0.25">
      <c r="B21" s="90" t="s">
        <v>43</v>
      </c>
      <c r="C21" s="94">
        <v>382</v>
      </c>
      <c r="D21" s="94">
        <v>383</v>
      </c>
      <c r="E21" s="10">
        <f t="shared" si="1"/>
        <v>765</v>
      </c>
      <c r="F21" s="183">
        <v>0</v>
      </c>
      <c r="G21" s="184">
        <v>0</v>
      </c>
      <c r="H21" s="91">
        <f t="shared" si="2"/>
        <v>0</v>
      </c>
      <c r="I21" s="185"/>
      <c r="J21" s="182"/>
      <c r="K21" s="10">
        <f t="shared" si="5"/>
        <v>0</v>
      </c>
      <c r="L21" s="12">
        <f t="shared" si="0"/>
        <v>382</v>
      </c>
      <c r="M21" s="13">
        <f t="shared" si="0"/>
        <v>383</v>
      </c>
      <c r="N21" s="11">
        <f t="shared" si="4"/>
        <v>765</v>
      </c>
    </row>
    <row r="22" spans="2:14" ht="21.75" thickBot="1" x14ac:dyDescent="0.25">
      <c r="B22" s="90" t="s">
        <v>44</v>
      </c>
      <c r="C22" s="94">
        <v>265</v>
      </c>
      <c r="D22" s="94">
        <v>288</v>
      </c>
      <c r="E22" s="10">
        <f t="shared" si="1"/>
        <v>553</v>
      </c>
      <c r="F22" s="183">
        <v>0</v>
      </c>
      <c r="G22" s="184">
        <v>0</v>
      </c>
      <c r="H22" s="91">
        <f t="shared" si="2"/>
        <v>0</v>
      </c>
      <c r="I22" s="185"/>
      <c r="J22" s="182"/>
      <c r="K22" s="10">
        <f t="shared" si="5"/>
        <v>0</v>
      </c>
      <c r="L22" s="12">
        <f t="shared" si="0"/>
        <v>265</v>
      </c>
      <c r="M22" s="13">
        <f t="shared" si="0"/>
        <v>288</v>
      </c>
      <c r="N22" s="11">
        <f t="shared" si="4"/>
        <v>553</v>
      </c>
    </row>
    <row r="23" spans="2:14" ht="21.75" thickBot="1" x14ac:dyDescent="0.25">
      <c r="B23" s="90" t="s">
        <v>45</v>
      </c>
      <c r="C23" s="94">
        <v>196</v>
      </c>
      <c r="D23" s="94">
        <v>209</v>
      </c>
      <c r="E23" s="10">
        <f t="shared" si="1"/>
        <v>405</v>
      </c>
      <c r="F23" s="183">
        <v>0</v>
      </c>
      <c r="G23" s="184">
        <v>0</v>
      </c>
      <c r="H23" s="91">
        <f t="shared" si="2"/>
        <v>0</v>
      </c>
      <c r="I23" s="185"/>
      <c r="J23" s="182"/>
      <c r="K23" s="10">
        <f t="shared" si="5"/>
        <v>0</v>
      </c>
      <c r="L23" s="12">
        <f t="shared" si="0"/>
        <v>196</v>
      </c>
      <c r="M23" s="13">
        <f t="shared" si="0"/>
        <v>209</v>
      </c>
      <c r="N23" s="11">
        <f t="shared" si="4"/>
        <v>405</v>
      </c>
    </row>
    <row r="24" spans="2:14" ht="21.75" thickBot="1" x14ac:dyDescent="0.25">
      <c r="B24" s="90" t="s">
        <v>46</v>
      </c>
      <c r="C24" s="94">
        <v>105</v>
      </c>
      <c r="D24" s="94">
        <v>155</v>
      </c>
      <c r="E24" s="10">
        <f t="shared" si="1"/>
        <v>260</v>
      </c>
      <c r="F24" s="183">
        <v>0</v>
      </c>
      <c r="G24" s="184">
        <v>0</v>
      </c>
      <c r="H24" s="91">
        <f t="shared" si="2"/>
        <v>0</v>
      </c>
      <c r="I24" s="185"/>
      <c r="J24" s="182"/>
      <c r="K24" s="10">
        <f t="shared" si="5"/>
        <v>0</v>
      </c>
      <c r="L24" s="12">
        <f t="shared" si="0"/>
        <v>105</v>
      </c>
      <c r="M24" s="13">
        <f t="shared" si="0"/>
        <v>155</v>
      </c>
      <c r="N24" s="11">
        <f t="shared" si="4"/>
        <v>260</v>
      </c>
    </row>
    <row r="25" spans="2:14" ht="21.75" thickBot="1" x14ac:dyDescent="0.25">
      <c r="B25" s="90" t="s">
        <v>47</v>
      </c>
      <c r="C25" s="94">
        <v>78</v>
      </c>
      <c r="D25" s="94">
        <v>98</v>
      </c>
      <c r="E25" s="10">
        <f t="shared" si="1"/>
        <v>176</v>
      </c>
      <c r="F25" s="183">
        <v>0</v>
      </c>
      <c r="G25" s="184">
        <v>0</v>
      </c>
      <c r="H25" s="91">
        <f t="shared" si="2"/>
        <v>0</v>
      </c>
      <c r="I25" s="185"/>
      <c r="J25" s="182"/>
      <c r="K25" s="10">
        <f t="shared" si="5"/>
        <v>0</v>
      </c>
      <c r="L25" s="12">
        <f t="shared" si="0"/>
        <v>78</v>
      </c>
      <c r="M25" s="13">
        <f t="shared" si="0"/>
        <v>98</v>
      </c>
      <c r="N25" s="11">
        <f t="shared" si="4"/>
        <v>176</v>
      </c>
    </row>
    <row r="26" spans="2:14" ht="21.75" thickBot="1" x14ac:dyDescent="0.25">
      <c r="B26" s="90" t="s">
        <v>48</v>
      </c>
      <c r="C26" s="94">
        <v>91</v>
      </c>
      <c r="D26" s="94">
        <v>82</v>
      </c>
      <c r="E26" s="10">
        <f t="shared" si="1"/>
        <v>173</v>
      </c>
      <c r="F26" s="183">
        <v>0</v>
      </c>
      <c r="G26" s="184">
        <v>0</v>
      </c>
      <c r="H26" s="91">
        <f t="shared" si="2"/>
        <v>0</v>
      </c>
      <c r="I26" s="185"/>
      <c r="J26" s="182"/>
      <c r="K26" s="10">
        <f t="shared" si="5"/>
        <v>0</v>
      </c>
      <c r="L26" s="12">
        <f t="shared" si="0"/>
        <v>91</v>
      </c>
      <c r="M26" s="13">
        <f t="shared" si="0"/>
        <v>82</v>
      </c>
      <c r="N26" s="11">
        <f t="shared" si="4"/>
        <v>173</v>
      </c>
    </row>
    <row r="27" spans="2:14" ht="21.75" thickBot="1" x14ac:dyDescent="0.25">
      <c r="B27" s="92" t="s">
        <v>49</v>
      </c>
      <c r="C27" s="94">
        <v>82</v>
      </c>
      <c r="D27" s="94">
        <v>77</v>
      </c>
      <c r="E27" s="188">
        <f t="shared" si="1"/>
        <v>159</v>
      </c>
      <c r="F27" s="183">
        <v>0</v>
      </c>
      <c r="G27" s="184">
        <v>0</v>
      </c>
      <c r="H27" s="63">
        <f t="shared" si="2"/>
        <v>0</v>
      </c>
      <c r="I27" s="185"/>
      <c r="J27" s="182"/>
      <c r="K27" s="65">
        <f t="shared" si="5"/>
        <v>0</v>
      </c>
      <c r="L27" s="64">
        <f t="shared" si="0"/>
        <v>82</v>
      </c>
      <c r="M27" s="62">
        <f t="shared" si="0"/>
        <v>77</v>
      </c>
      <c r="N27" s="93">
        <f t="shared" si="4"/>
        <v>159</v>
      </c>
    </row>
    <row r="28" spans="2:14" ht="21.75" thickBot="1" x14ac:dyDescent="0.25">
      <c r="B28" s="56" t="s">
        <v>12</v>
      </c>
      <c r="C28" s="126">
        <f>SUM(C6:C27)</f>
        <v>7748</v>
      </c>
      <c r="D28" s="78">
        <f t="shared" ref="D28:N28" si="6">SUM(D6:D27)</f>
        <v>7257</v>
      </c>
      <c r="E28" s="81">
        <f t="shared" si="6"/>
        <v>15005</v>
      </c>
      <c r="F28" s="82">
        <f t="shared" si="6"/>
        <v>0</v>
      </c>
      <c r="G28" s="16">
        <f t="shared" si="6"/>
        <v>0</v>
      </c>
      <c r="H28" s="83">
        <f t="shared" si="6"/>
        <v>0</v>
      </c>
      <c r="I28" s="18">
        <f t="shared" si="6"/>
        <v>0</v>
      </c>
      <c r="J28" s="16">
        <f t="shared" si="6"/>
        <v>0</v>
      </c>
      <c r="K28" s="17">
        <f t="shared" si="6"/>
        <v>0</v>
      </c>
      <c r="L28" s="18">
        <f t="shared" si="6"/>
        <v>7748</v>
      </c>
      <c r="M28" s="16">
        <f t="shared" si="6"/>
        <v>7257</v>
      </c>
      <c r="N28" s="17">
        <f t="shared" si="6"/>
        <v>15005</v>
      </c>
    </row>
    <row r="29" spans="2:14" ht="15" thickBot="1" x14ac:dyDescent="0.25"/>
    <row r="30" spans="2:14" ht="21" x14ac:dyDescent="0.2">
      <c r="B30" s="247" t="s">
        <v>97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51"/>
    </row>
    <row r="31" spans="2:14" ht="21.75" thickBot="1" x14ac:dyDescent="0.25">
      <c r="B31" s="248" t="s">
        <v>70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2"/>
    </row>
    <row r="32" spans="2:14" ht="21" x14ac:dyDescent="0.2">
      <c r="B32" s="253" t="s">
        <v>24</v>
      </c>
      <c r="C32" s="247" t="s">
        <v>25</v>
      </c>
      <c r="D32" s="249"/>
      <c r="E32" s="258" t="s">
        <v>2</v>
      </c>
      <c r="F32" s="247" t="s">
        <v>26</v>
      </c>
      <c r="G32" s="249"/>
      <c r="H32" s="258" t="s">
        <v>4</v>
      </c>
      <c r="I32" s="282" t="s">
        <v>27</v>
      </c>
      <c r="J32" s="255"/>
      <c r="K32" s="258" t="s">
        <v>6</v>
      </c>
      <c r="L32" s="247" t="s">
        <v>7</v>
      </c>
      <c r="M32" s="249" t="s">
        <v>8</v>
      </c>
      <c r="N32" s="251" t="s">
        <v>9</v>
      </c>
    </row>
    <row r="33" spans="2:14" ht="21.75" thickBot="1" x14ac:dyDescent="0.25">
      <c r="B33" s="265"/>
      <c r="C33" s="189" t="s">
        <v>10</v>
      </c>
      <c r="D33" s="190" t="s">
        <v>11</v>
      </c>
      <c r="E33" s="266"/>
      <c r="F33" s="189" t="s">
        <v>10</v>
      </c>
      <c r="G33" s="190" t="s">
        <v>11</v>
      </c>
      <c r="H33" s="259"/>
      <c r="I33" s="19" t="s">
        <v>10</v>
      </c>
      <c r="J33" s="190" t="s">
        <v>11</v>
      </c>
      <c r="K33" s="259"/>
      <c r="L33" s="260"/>
      <c r="M33" s="261"/>
      <c r="N33" s="262"/>
    </row>
    <row r="34" spans="2:14" ht="21" x14ac:dyDescent="0.2">
      <c r="B34" s="191" t="s">
        <v>28</v>
      </c>
      <c r="C34" s="94">
        <v>3</v>
      </c>
      <c r="D34" s="94">
        <v>1</v>
      </c>
      <c r="E34" s="58">
        <f>C34+D34</f>
        <v>4</v>
      </c>
      <c r="F34" s="185"/>
      <c r="G34" s="182"/>
      <c r="H34" s="6">
        <f>F34+G34</f>
        <v>0</v>
      </c>
      <c r="I34" s="201"/>
      <c r="J34" s="182"/>
      <c r="K34" s="7">
        <f>I34+J34</f>
        <v>0</v>
      </c>
      <c r="L34" s="8">
        <f t="shared" ref="L34:M55" si="7">F34+C34+I34</f>
        <v>3</v>
      </c>
      <c r="M34" s="9">
        <f t="shared" si="7"/>
        <v>1</v>
      </c>
      <c r="N34" s="7">
        <f>L34+M34</f>
        <v>4</v>
      </c>
    </row>
    <row r="35" spans="2:14" ht="21" x14ac:dyDescent="0.2">
      <c r="B35" s="90" t="s">
        <v>29</v>
      </c>
      <c r="C35" s="94">
        <v>9</v>
      </c>
      <c r="D35" s="94">
        <v>12</v>
      </c>
      <c r="E35" s="10">
        <f t="shared" ref="E35:E55" si="8">C35+D35</f>
        <v>21</v>
      </c>
      <c r="F35" s="185"/>
      <c r="G35" s="182"/>
      <c r="H35" s="10">
        <f t="shared" ref="H35:H55" si="9">F35+G35</f>
        <v>0</v>
      </c>
      <c r="I35" s="201"/>
      <c r="J35" s="182"/>
      <c r="K35" s="11">
        <f t="shared" ref="K35:K38" si="10">I35+J35</f>
        <v>0</v>
      </c>
      <c r="L35" s="12">
        <f t="shared" si="7"/>
        <v>9</v>
      </c>
      <c r="M35" s="13">
        <f t="shared" si="7"/>
        <v>12</v>
      </c>
      <c r="N35" s="11">
        <f t="shared" ref="N35:N55" si="11">L35+M35</f>
        <v>21</v>
      </c>
    </row>
    <row r="36" spans="2:14" ht="21" x14ac:dyDescent="0.2">
      <c r="B36" s="90" t="s">
        <v>30</v>
      </c>
      <c r="C36" s="94">
        <v>34</v>
      </c>
      <c r="D36" s="94">
        <v>31</v>
      </c>
      <c r="E36" s="10">
        <f t="shared" si="8"/>
        <v>65</v>
      </c>
      <c r="F36" s="185"/>
      <c r="G36" s="182"/>
      <c r="H36" s="10">
        <f t="shared" si="9"/>
        <v>0</v>
      </c>
      <c r="I36" s="201"/>
      <c r="J36" s="182"/>
      <c r="K36" s="11">
        <f t="shared" si="10"/>
        <v>0</v>
      </c>
      <c r="L36" s="12">
        <f t="shared" si="7"/>
        <v>34</v>
      </c>
      <c r="M36" s="13">
        <f t="shared" si="7"/>
        <v>31</v>
      </c>
      <c r="N36" s="11">
        <f t="shared" si="11"/>
        <v>65</v>
      </c>
    </row>
    <row r="37" spans="2:14" ht="21" x14ac:dyDescent="0.2">
      <c r="B37" s="90" t="s">
        <v>31</v>
      </c>
      <c r="C37" s="94">
        <v>20</v>
      </c>
      <c r="D37" s="94">
        <v>10</v>
      </c>
      <c r="E37" s="10">
        <f t="shared" si="8"/>
        <v>30</v>
      </c>
      <c r="F37" s="185"/>
      <c r="G37" s="182"/>
      <c r="H37" s="10">
        <f t="shared" si="9"/>
        <v>0</v>
      </c>
      <c r="I37" s="201"/>
      <c r="J37" s="182"/>
      <c r="K37" s="11">
        <f t="shared" si="10"/>
        <v>0</v>
      </c>
      <c r="L37" s="12">
        <f t="shared" si="7"/>
        <v>20</v>
      </c>
      <c r="M37" s="13">
        <f t="shared" si="7"/>
        <v>10</v>
      </c>
      <c r="N37" s="11">
        <f t="shared" si="11"/>
        <v>30</v>
      </c>
    </row>
    <row r="38" spans="2:14" ht="21" x14ac:dyDescent="0.2">
      <c r="B38" s="90" t="s">
        <v>32</v>
      </c>
      <c r="C38" s="94">
        <v>22</v>
      </c>
      <c r="D38" s="94">
        <v>21</v>
      </c>
      <c r="E38" s="10">
        <f t="shared" si="8"/>
        <v>43</v>
      </c>
      <c r="F38" s="185"/>
      <c r="G38" s="182"/>
      <c r="H38" s="10">
        <f t="shared" si="9"/>
        <v>0</v>
      </c>
      <c r="I38" s="201"/>
      <c r="J38" s="182"/>
      <c r="K38" s="11">
        <f t="shared" si="10"/>
        <v>0</v>
      </c>
      <c r="L38" s="12">
        <f t="shared" si="7"/>
        <v>22</v>
      </c>
      <c r="M38" s="13">
        <f t="shared" si="7"/>
        <v>21</v>
      </c>
      <c r="N38" s="11">
        <f t="shared" si="11"/>
        <v>43</v>
      </c>
    </row>
    <row r="39" spans="2:14" ht="21" x14ac:dyDescent="0.2">
      <c r="B39" s="90" t="s">
        <v>33</v>
      </c>
      <c r="C39" s="94">
        <v>31</v>
      </c>
      <c r="D39" s="94">
        <v>26</v>
      </c>
      <c r="E39" s="10">
        <f t="shared" si="8"/>
        <v>57</v>
      </c>
      <c r="F39" s="185"/>
      <c r="G39" s="182"/>
      <c r="H39" s="10">
        <f t="shared" si="9"/>
        <v>0</v>
      </c>
      <c r="I39" s="201"/>
      <c r="J39" s="182"/>
      <c r="K39" s="10">
        <f t="shared" ref="K39:K55" si="12">J39+I39</f>
        <v>0</v>
      </c>
      <c r="L39" s="12">
        <f t="shared" si="7"/>
        <v>31</v>
      </c>
      <c r="M39" s="13">
        <f t="shared" si="7"/>
        <v>26</v>
      </c>
      <c r="N39" s="11">
        <f t="shared" si="11"/>
        <v>57</v>
      </c>
    </row>
    <row r="40" spans="2:14" ht="21" x14ac:dyDescent="0.2">
      <c r="B40" s="90" t="s">
        <v>34</v>
      </c>
      <c r="C40" s="94">
        <v>21</v>
      </c>
      <c r="D40" s="94">
        <v>14</v>
      </c>
      <c r="E40" s="10">
        <f t="shared" si="8"/>
        <v>35</v>
      </c>
      <c r="F40" s="185"/>
      <c r="G40" s="182"/>
      <c r="H40" s="10">
        <f t="shared" si="9"/>
        <v>0</v>
      </c>
      <c r="I40" s="201"/>
      <c r="J40" s="182"/>
      <c r="K40" s="10">
        <f t="shared" si="12"/>
        <v>0</v>
      </c>
      <c r="L40" s="12">
        <f t="shared" si="7"/>
        <v>21</v>
      </c>
      <c r="M40" s="13">
        <f t="shared" si="7"/>
        <v>14</v>
      </c>
      <c r="N40" s="11">
        <f t="shared" si="11"/>
        <v>35</v>
      </c>
    </row>
    <row r="41" spans="2:14" ht="21" x14ac:dyDescent="0.2">
      <c r="B41" s="90" t="s">
        <v>35</v>
      </c>
      <c r="C41" s="94">
        <v>16</v>
      </c>
      <c r="D41" s="94">
        <v>11</v>
      </c>
      <c r="E41" s="10">
        <f t="shared" si="8"/>
        <v>27</v>
      </c>
      <c r="F41" s="185"/>
      <c r="G41" s="182"/>
      <c r="H41" s="10">
        <f t="shared" si="9"/>
        <v>0</v>
      </c>
      <c r="I41" s="201"/>
      <c r="J41" s="182"/>
      <c r="K41" s="10">
        <f t="shared" si="12"/>
        <v>0</v>
      </c>
      <c r="L41" s="12">
        <f t="shared" si="7"/>
        <v>16</v>
      </c>
      <c r="M41" s="13">
        <f t="shared" si="7"/>
        <v>11</v>
      </c>
      <c r="N41" s="11">
        <f t="shared" si="11"/>
        <v>27</v>
      </c>
    </row>
    <row r="42" spans="2:14" ht="21" x14ac:dyDescent="0.2">
      <c r="B42" s="90" t="s">
        <v>36</v>
      </c>
      <c r="C42" s="94">
        <v>40</v>
      </c>
      <c r="D42" s="94">
        <v>38</v>
      </c>
      <c r="E42" s="10">
        <f t="shared" si="8"/>
        <v>78</v>
      </c>
      <c r="F42" s="185"/>
      <c r="G42" s="182"/>
      <c r="H42" s="10">
        <f t="shared" si="9"/>
        <v>0</v>
      </c>
      <c r="I42" s="201"/>
      <c r="J42" s="182"/>
      <c r="K42" s="10">
        <f t="shared" si="12"/>
        <v>0</v>
      </c>
      <c r="L42" s="12">
        <f t="shared" si="7"/>
        <v>40</v>
      </c>
      <c r="M42" s="13">
        <f t="shared" si="7"/>
        <v>38</v>
      </c>
      <c r="N42" s="11">
        <f t="shared" si="11"/>
        <v>78</v>
      </c>
    </row>
    <row r="43" spans="2:14" ht="21" x14ac:dyDescent="0.2">
      <c r="B43" s="90" t="s">
        <v>37</v>
      </c>
      <c r="C43" s="94">
        <v>41</v>
      </c>
      <c r="D43" s="94">
        <v>36</v>
      </c>
      <c r="E43" s="10">
        <f t="shared" si="8"/>
        <v>77</v>
      </c>
      <c r="F43" s="185"/>
      <c r="G43" s="182"/>
      <c r="H43" s="10">
        <f t="shared" si="9"/>
        <v>0</v>
      </c>
      <c r="I43" s="201"/>
      <c r="J43" s="182"/>
      <c r="K43" s="10">
        <f t="shared" si="12"/>
        <v>0</v>
      </c>
      <c r="L43" s="12">
        <f t="shared" si="7"/>
        <v>41</v>
      </c>
      <c r="M43" s="13">
        <f t="shared" si="7"/>
        <v>36</v>
      </c>
      <c r="N43" s="11">
        <f t="shared" si="11"/>
        <v>77</v>
      </c>
    </row>
    <row r="44" spans="2:14" ht="21" x14ac:dyDescent="0.2">
      <c r="B44" s="90" t="s">
        <v>38</v>
      </c>
      <c r="C44" s="94">
        <v>21</v>
      </c>
      <c r="D44" s="94">
        <v>17</v>
      </c>
      <c r="E44" s="10">
        <f t="shared" si="8"/>
        <v>38</v>
      </c>
      <c r="F44" s="185"/>
      <c r="G44" s="182"/>
      <c r="H44" s="10">
        <f t="shared" si="9"/>
        <v>0</v>
      </c>
      <c r="I44" s="201"/>
      <c r="J44" s="182"/>
      <c r="K44" s="10">
        <f t="shared" si="12"/>
        <v>0</v>
      </c>
      <c r="L44" s="12">
        <f t="shared" si="7"/>
        <v>21</v>
      </c>
      <c r="M44" s="13">
        <f t="shared" si="7"/>
        <v>17</v>
      </c>
      <c r="N44" s="11">
        <f t="shared" si="11"/>
        <v>38</v>
      </c>
    </row>
    <row r="45" spans="2:14" ht="21" x14ac:dyDescent="0.2">
      <c r="B45" s="90" t="s">
        <v>39</v>
      </c>
      <c r="C45" s="94">
        <v>16</v>
      </c>
      <c r="D45" s="94">
        <v>15</v>
      </c>
      <c r="E45" s="10">
        <f t="shared" si="8"/>
        <v>31</v>
      </c>
      <c r="F45" s="185"/>
      <c r="G45" s="182"/>
      <c r="H45" s="10">
        <f t="shared" si="9"/>
        <v>0</v>
      </c>
      <c r="I45" s="201"/>
      <c r="J45" s="182"/>
      <c r="K45" s="10">
        <f t="shared" si="12"/>
        <v>0</v>
      </c>
      <c r="L45" s="12">
        <f t="shared" si="7"/>
        <v>16</v>
      </c>
      <c r="M45" s="13">
        <f t="shared" si="7"/>
        <v>15</v>
      </c>
      <c r="N45" s="11">
        <f t="shared" si="11"/>
        <v>31</v>
      </c>
    </row>
    <row r="46" spans="2:14" ht="21" x14ac:dyDescent="0.2">
      <c r="B46" s="90" t="s">
        <v>40</v>
      </c>
      <c r="C46" s="94">
        <v>14</v>
      </c>
      <c r="D46" s="94">
        <v>10</v>
      </c>
      <c r="E46" s="10">
        <f t="shared" si="8"/>
        <v>24</v>
      </c>
      <c r="F46" s="185"/>
      <c r="G46" s="182"/>
      <c r="H46" s="10">
        <f t="shared" si="9"/>
        <v>0</v>
      </c>
      <c r="I46" s="201"/>
      <c r="J46" s="182"/>
      <c r="K46" s="10">
        <f t="shared" si="12"/>
        <v>0</v>
      </c>
      <c r="L46" s="12">
        <f t="shared" si="7"/>
        <v>14</v>
      </c>
      <c r="M46" s="13">
        <f t="shared" si="7"/>
        <v>10</v>
      </c>
      <c r="N46" s="11">
        <f t="shared" si="11"/>
        <v>24</v>
      </c>
    </row>
    <row r="47" spans="2:14" ht="21" x14ac:dyDescent="0.2">
      <c r="B47" s="90" t="s">
        <v>41</v>
      </c>
      <c r="C47" s="94">
        <v>7</v>
      </c>
      <c r="D47" s="94">
        <v>5</v>
      </c>
      <c r="E47" s="10">
        <f t="shared" si="8"/>
        <v>12</v>
      </c>
      <c r="F47" s="185"/>
      <c r="G47" s="182"/>
      <c r="H47" s="10">
        <f t="shared" si="9"/>
        <v>0</v>
      </c>
      <c r="I47" s="201"/>
      <c r="J47" s="182"/>
      <c r="K47" s="10">
        <f t="shared" si="12"/>
        <v>0</v>
      </c>
      <c r="L47" s="12">
        <f t="shared" si="7"/>
        <v>7</v>
      </c>
      <c r="M47" s="13">
        <f t="shared" si="7"/>
        <v>5</v>
      </c>
      <c r="N47" s="11">
        <f t="shared" si="11"/>
        <v>12</v>
      </c>
    </row>
    <row r="48" spans="2:14" ht="21" x14ac:dyDescent="0.2">
      <c r="B48" s="90" t="s">
        <v>42</v>
      </c>
      <c r="C48" s="94">
        <v>6</v>
      </c>
      <c r="D48" s="94">
        <v>10</v>
      </c>
      <c r="E48" s="10">
        <f t="shared" si="8"/>
        <v>16</v>
      </c>
      <c r="F48" s="185"/>
      <c r="G48" s="182"/>
      <c r="H48" s="10">
        <f t="shared" si="9"/>
        <v>0</v>
      </c>
      <c r="I48" s="201"/>
      <c r="J48" s="182"/>
      <c r="K48" s="10">
        <f t="shared" si="12"/>
        <v>0</v>
      </c>
      <c r="L48" s="12">
        <f t="shared" si="7"/>
        <v>6</v>
      </c>
      <c r="M48" s="13">
        <f t="shared" si="7"/>
        <v>10</v>
      </c>
      <c r="N48" s="11">
        <f t="shared" si="11"/>
        <v>16</v>
      </c>
    </row>
    <row r="49" spans="2:14" ht="21" x14ac:dyDescent="0.2">
      <c r="B49" s="90" t="s">
        <v>43</v>
      </c>
      <c r="C49" s="94">
        <v>10</v>
      </c>
      <c r="D49" s="94">
        <v>7</v>
      </c>
      <c r="E49" s="10">
        <f t="shared" si="8"/>
        <v>17</v>
      </c>
      <c r="F49" s="185"/>
      <c r="G49" s="182"/>
      <c r="H49" s="10">
        <f t="shared" si="9"/>
        <v>0</v>
      </c>
      <c r="I49" s="201"/>
      <c r="J49" s="182"/>
      <c r="K49" s="10">
        <f t="shared" si="12"/>
        <v>0</v>
      </c>
      <c r="L49" s="12">
        <f t="shared" si="7"/>
        <v>10</v>
      </c>
      <c r="M49" s="13">
        <f t="shared" si="7"/>
        <v>7</v>
      </c>
      <c r="N49" s="11">
        <f t="shared" si="11"/>
        <v>17</v>
      </c>
    </row>
    <row r="50" spans="2:14" ht="21" x14ac:dyDescent="0.2">
      <c r="B50" s="90" t="s">
        <v>44</v>
      </c>
      <c r="C50" s="94">
        <v>6</v>
      </c>
      <c r="D50" s="94">
        <v>5</v>
      </c>
      <c r="E50" s="10">
        <f t="shared" si="8"/>
        <v>11</v>
      </c>
      <c r="F50" s="185"/>
      <c r="G50" s="182"/>
      <c r="H50" s="10">
        <f t="shared" si="9"/>
        <v>0</v>
      </c>
      <c r="I50" s="201"/>
      <c r="J50" s="182"/>
      <c r="K50" s="10">
        <f t="shared" si="12"/>
        <v>0</v>
      </c>
      <c r="L50" s="12">
        <f t="shared" si="7"/>
        <v>6</v>
      </c>
      <c r="M50" s="13">
        <f t="shared" si="7"/>
        <v>5</v>
      </c>
      <c r="N50" s="11">
        <f t="shared" si="11"/>
        <v>11</v>
      </c>
    </row>
    <row r="51" spans="2:14" ht="21" x14ac:dyDescent="0.2">
      <c r="B51" s="90" t="s">
        <v>45</v>
      </c>
      <c r="C51" s="94">
        <v>3</v>
      </c>
      <c r="D51" s="94">
        <v>5</v>
      </c>
      <c r="E51" s="10">
        <f t="shared" si="8"/>
        <v>8</v>
      </c>
      <c r="F51" s="185"/>
      <c r="G51" s="182"/>
      <c r="H51" s="10">
        <f t="shared" si="9"/>
        <v>0</v>
      </c>
      <c r="I51" s="201"/>
      <c r="J51" s="182"/>
      <c r="K51" s="10">
        <f t="shared" si="12"/>
        <v>0</v>
      </c>
      <c r="L51" s="12">
        <f t="shared" si="7"/>
        <v>3</v>
      </c>
      <c r="M51" s="13">
        <f t="shared" si="7"/>
        <v>5</v>
      </c>
      <c r="N51" s="11">
        <f t="shared" si="11"/>
        <v>8</v>
      </c>
    </row>
    <row r="52" spans="2:14" ht="21" x14ac:dyDescent="0.2">
      <c r="B52" s="90" t="s">
        <v>46</v>
      </c>
      <c r="C52" s="94">
        <v>4</v>
      </c>
      <c r="D52" s="94">
        <v>5</v>
      </c>
      <c r="E52" s="10">
        <f t="shared" si="8"/>
        <v>9</v>
      </c>
      <c r="F52" s="185"/>
      <c r="G52" s="182"/>
      <c r="H52" s="10">
        <f t="shared" si="9"/>
        <v>0</v>
      </c>
      <c r="I52" s="201"/>
      <c r="J52" s="182"/>
      <c r="K52" s="10">
        <f t="shared" si="12"/>
        <v>0</v>
      </c>
      <c r="L52" s="12">
        <f t="shared" si="7"/>
        <v>4</v>
      </c>
      <c r="M52" s="13">
        <f t="shared" si="7"/>
        <v>5</v>
      </c>
      <c r="N52" s="11">
        <f t="shared" si="11"/>
        <v>9</v>
      </c>
    </row>
    <row r="53" spans="2:14" ht="21" x14ac:dyDescent="0.2">
      <c r="B53" s="90" t="s">
        <v>47</v>
      </c>
      <c r="C53" s="94">
        <v>1</v>
      </c>
      <c r="D53" s="94">
        <v>0</v>
      </c>
      <c r="E53" s="10">
        <f t="shared" si="8"/>
        <v>1</v>
      </c>
      <c r="F53" s="185"/>
      <c r="G53" s="182"/>
      <c r="H53" s="10">
        <f t="shared" si="9"/>
        <v>0</v>
      </c>
      <c r="I53" s="201"/>
      <c r="J53" s="182"/>
      <c r="K53" s="10">
        <f t="shared" si="12"/>
        <v>0</v>
      </c>
      <c r="L53" s="12">
        <f t="shared" si="7"/>
        <v>1</v>
      </c>
      <c r="M53" s="13">
        <f t="shared" si="7"/>
        <v>0</v>
      </c>
      <c r="N53" s="11">
        <f t="shared" si="11"/>
        <v>1</v>
      </c>
    </row>
    <row r="54" spans="2:14" ht="21" x14ac:dyDescent="0.2">
      <c r="B54" s="90" t="s">
        <v>48</v>
      </c>
      <c r="C54" s="94">
        <v>2</v>
      </c>
      <c r="D54" s="94">
        <v>3</v>
      </c>
      <c r="E54" s="10">
        <f t="shared" si="8"/>
        <v>5</v>
      </c>
      <c r="F54" s="185"/>
      <c r="G54" s="182"/>
      <c r="H54" s="10">
        <f t="shared" si="9"/>
        <v>0</v>
      </c>
      <c r="I54" s="201"/>
      <c r="J54" s="182"/>
      <c r="K54" s="10">
        <f t="shared" si="12"/>
        <v>0</v>
      </c>
      <c r="L54" s="12">
        <f t="shared" si="7"/>
        <v>2</v>
      </c>
      <c r="M54" s="13">
        <f t="shared" si="7"/>
        <v>3</v>
      </c>
      <c r="N54" s="11">
        <f t="shared" si="11"/>
        <v>5</v>
      </c>
    </row>
    <row r="55" spans="2:14" ht="21.75" thickBot="1" x14ac:dyDescent="0.25">
      <c r="B55" s="192" t="s">
        <v>49</v>
      </c>
      <c r="C55" s="94">
        <v>1</v>
      </c>
      <c r="D55" s="94">
        <v>2</v>
      </c>
      <c r="E55" s="188">
        <f t="shared" si="8"/>
        <v>3</v>
      </c>
      <c r="F55" s="186"/>
      <c r="G55" s="187"/>
      <c r="H55" s="188">
        <f t="shared" si="9"/>
        <v>0</v>
      </c>
      <c r="I55" s="202"/>
      <c r="J55" s="203"/>
      <c r="K55" s="65">
        <f t="shared" si="12"/>
        <v>0</v>
      </c>
      <c r="L55" s="64">
        <f t="shared" si="7"/>
        <v>1</v>
      </c>
      <c r="M55" s="62">
        <f t="shared" si="7"/>
        <v>2</v>
      </c>
      <c r="N55" s="93">
        <f t="shared" si="11"/>
        <v>3</v>
      </c>
    </row>
    <row r="56" spans="2:14" ht="21.75" thickBot="1" x14ac:dyDescent="0.25">
      <c r="B56" s="76" t="s">
        <v>12</v>
      </c>
      <c r="C56" s="126">
        <f>SUM(C34:C55)</f>
        <v>328</v>
      </c>
      <c r="D56" s="78">
        <f t="shared" ref="D56:H56" si="13">SUM(D34:D55)</f>
        <v>284</v>
      </c>
      <c r="E56" s="81">
        <f t="shared" si="13"/>
        <v>612</v>
      </c>
      <c r="F56" s="77">
        <f t="shared" si="13"/>
        <v>0</v>
      </c>
      <c r="G56" s="78">
        <f t="shared" si="13"/>
        <v>0</v>
      </c>
      <c r="H56" s="79">
        <f t="shared" si="13"/>
        <v>0</v>
      </c>
      <c r="I56" s="18"/>
      <c r="J56" s="16"/>
      <c r="K56" s="17">
        <f t="shared" ref="K56:N56" si="14">SUM(K34:K55)</f>
        <v>0</v>
      </c>
      <c r="L56" s="18">
        <f t="shared" si="14"/>
        <v>328</v>
      </c>
      <c r="M56" s="16">
        <f t="shared" si="14"/>
        <v>284</v>
      </c>
      <c r="N56" s="17">
        <f t="shared" si="14"/>
        <v>612</v>
      </c>
    </row>
    <row r="57" spans="2:14" ht="15" thickBot="1" x14ac:dyDescent="0.25"/>
    <row r="58" spans="2:14" ht="21" x14ac:dyDescent="0.2">
      <c r="B58" s="247" t="s">
        <v>97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51"/>
    </row>
    <row r="59" spans="2:14" ht="21.75" thickBot="1" x14ac:dyDescent="0.25">
      <c r="B59" s="248" t="s">
        <v>71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2"/>
    </row>
    <row r="60" spans="2:14" ht="21" x14ac:dyDescent="0.2">
      <c r="B60" s="253" t="s">
        <v>24</v>
      </c>
      <c r="C60" s="247" t="s">
        <v>25</v>
      </c>
      <c r="D60" s="249"/>
      <c r="E60" s="258" t="s">
        <v>2</v>
      </c>
      <c r="F60" s="255" t="s">
        <v>26</v>
      </c>
      <c r="G60" s="249"/>
      <c r="H60" s="263" t="s">
        <v>4</v>
      </c>
      <c r="I60" s="253" t="s">
        <v>27</v>
      </c>
      <c r="J60" s="255"/>
      <c r="K60" s="258" t="s">
        <v>6</v>
      </c>
      <c r="L60" s="247" t="s">
        <v>7</v>
      </c>
      <c r="M60" s="249" t="s">
        <v>8</v>
      </c>
      <c r="N60" s="251" t="s">
        <v>9</v>
      </c>
    </row>
    <row r="61" spans="2:14" ht="21.75" thickBot="1" x14ac:dyDescent="0.25">
      <c r="B61" s="254"/>
      <c r="C61" s="3" t="s">
        <v>10</v>
      </c>
      <c r="D61" s="2" t="s">
        <v>11</v>
      </c>
      <c r="E61" s="259"/>
      <c r="F61" s="1" t="s">
        <v>10</v>
      </c>
      <c r="G61" s="2" t="s">
        <v>11</v>
      </c>
      <c r="H61" s="264"/>
      <c r="I61" s="3" t="s">
        <v>10</v>
      </c>
      <c r="J61" s="2" t="s">
        <v>11</v>
      </c>
      <c r="K61" s="259"/>
      <c r="L61" s="260"/>
      <c r="M61" s="261"/>
      <c r="N61" s="262"/>
    </row>
    <row r="62" spans="2:14" ht="21" x14ac:dyDescent="0.2">
      <c r="B62" s="75" t="s">
        <v>28</v>
      </c>
      <c r="C62" s="94">
        <f>C34+C6</f>
        <v>12</v>
      </c>
      <c r="D62" s="96">
        <f>D34+D6</f>
        <v>7</v>
      </c>
      <c r="E62" s="6">
        <f>C62+D62</f>
        <v>19</v>
      </c>
      <c r="F62" s="94">
        <f>F34+F6</f>
        <v>0</v>
      </c>
      <c r="G62" s="96">
        <f>G34+G6</f>
        <v>0</v>
      </c>
      <c r="H62" s="89">
        <f>F62+G62</f>
        <v>0</v>
      </c>
      <c r="I62" s="94">
        <f>I34+I6</f>
        <v>0</v>
      </c>
      <c r="J62" s="96">
        <f>J34+J6</f>
        <v>0</v>
      </c>
      <c r="K62" s="7">
        <f>I62+J62</f>
        <v>0</v>
      </c>
      <c r="L62" s="8">
        <f t="shared" ref="L62:L83" si="15">F62+C62+I62</f>
        <v>12</v>
      </c>
      <c r="M62" s="9">
        <f t="shared" ref="M62:M83" si="16">G62+D62+J62</f>
        <v>7</v>
      </c>
      <c r="N62" s="7">
        <f>L62+M62</f>
        <v>19</v>
      </c>
    </row>
    <row r="63" spans="2:14" ht="21" x14ac:dyDescent="0.2">
      <c r="B63" s="90" t="s">
        <v>29</v>
      </c>
      <c r="C63" s="94">
        <f t="shared" ref="C63:D63" si="17">C35+C7</f>
        <v>93</v>
      </c>
      <c r="D63" s="95">
        <f t="shared" si="17"/>
        <v>93</v>
      </c>
      <c r="E63" s="10">
        <f t="shared" ref="E63:E83" si="18">C63+D63</f>
        <v>186</v>
      </c>
      <c r="F63" s="94">
        <f t="shared" ref="F63:G63" si="19">F35+F7</f>
        <v>0</v>
      </c>
      <c r="G63" s="95">
        <f t="shared" si="19"/>
        <v>0</v>
      </c>
      <c r="H63" s="91">
        <f t="shared" ref="H63:H83" si="20">F63+G63</f>
        <v>0</v>
      </c>
      <c r="I63" s="94">
        <f t="shared" ref="I63:J63" si="21">I35+I7</f>
        <v>0</v>
      </c>
      <c r="J63" s="95">
        <f t="shared" si="21"/>
        <v>0</v>
      </c>
      <c r="K63" s="11">
        <f t="shared" ref="K63:K66" si="22">I63+J63</f>
        <v>0</v>
      </c>
      <c r="L63" s="12">
        <f t="shared" si="15"/>
        <v>93</v>
      </c>
      <c r="M63" s="13">
        <f t="shared" si="16"/>
        <v>93</v>
      </c>
      <c r="N63" s="11">
        <f t="shared" ref="N63:N83" si="23">L63+M63</f>
        <v>186</v>
      </c>
    </row>
    <row r="64" spans="2:14" ht="21" x14ac:dyDescent="0.2">
      <c r="B64" s="90" t="s">
        <v>30</v>
      </c>
      <c r="C64" s="94">
        <f t="shared" ref="C64:D64" si="24">C36+C8</f>
        <v>466</v>
      </c>
      <c r="D64" s="95">
        <f t="shared" si="24"/>
        <v>450</v>
      </c>
      <c r="E64" s="10">
        <f t="shared" si="18"/>
        <v>916</v>
      </c>
      <c r="F64" s="94">
        <f t="shared" ref="F64:G64" si="25">F36+F8</f>
        <v>0</v>
      </c>
      <c r="G64" s="95">
        <f t="shared" si="25"/>
        <v>0</v>
      </c>
      <c r="H64" s="91">
        <f t="shared" si="20"/>
        <v>0</v>
      </c>
      <c r="I64" s="94">
        <f t="shared" ref="I64:J64" si="26">I36+I8</f>
        <v>0</v>
      </c>
      <c r="J64" s="95">
        <f t="shared" si="26"/>
        <v>0</v>
      </c>
      <c r="K64" s="11">
        <f t="shared" si="22"/>
        <v>0</v>
      </c>
      <c r="L64" s="12">
        <f t="shared" si="15"/>
        <v>466</v>
      </c>
      <c r="M64" s="13">
        <f t="shared" si="16"/>
        <v>450</v>
      </c>
      <c r="N64" s="11">
        <f t="shared" si="23"/>
        <v>916</v>
      </c>
    </row>
    <row r="65" spans="2:14" ht="21" x14ac:dyDescent="0.2">
      <c r="B65" s="90" t="s">
        <v>31</v>
      </c>
      <c r="C65" s="94">
        <f t="shared" ref="C65:D65" si="27">C37+C9</f>
        <v>293</v>
      </c>
      <c r="D65" s="95">
        <f t="shared" si="27"/>
        <v>277</v>
      </c>
      <c r="E65" s="10">
        <f t="shared" si="18"/>
        <v>570</v>
      </c>
      <c r="F65" s="94">
        <f t="shared" ref="F65:G65" si="28">F37+F9</f>
        <v>0</v>
      </c>
      <c r="G65" s="95">
        <f t="shared" si="28"/>
        <v>0</v>
      </c>
      <c r="H65" s="91">
        <f t="shared" si="20"/>
        <v>0</v>
      </c>
      <c r="I65" s="94">
        <f t="shared" ref="I65:J65" si="29">I37+I9</f>
        <v>0</v>
      </c>
      <c r="J65" s="95">
        <f t="shared" si="29"/>
        <v>0</v>
      </c>
      <c r="K65" s="11">
        <f t="shared" si="22"/>
        <v>0</v>
      </c>
      <c r="L65" s="12">
        <f t="shared" si="15"/>
        <v>293</v>
      </c>
      <c r="M65" s="13">
        <f t="shared" si="16"/>
        <v>277</v>
      </c>
      <c r="N65" s="11">
        <f t="shared" si="23"/>
        <v>570</v>
      </c>
    </row>
    <row r="66" spans="2:14" ht="21" x14ac:dyDescent="0.2">
      <c r="B66" s="90" t="s">
        <v>32</v>
      </c>
      <c r="C66" s="94">
        <f t="shared" ref="C66:D66" si="30">C38+C10</f>
        <v>403</v>
      </c>
      <c r="D66" s="95">
        <f t="shared" si="30"/>
        <v>441</v>
      </c>
      <c r="E66" s="10">
        <f t="shared" si="18"/>
        <v>844</v>
      </c>
      <c r="F66" s="94">
        <f t="shared" ref="F66:G66" si="31">F38+F10</f>
        <v>0</v>
      </c>
      <c r="G66" s="95">
        <f t="shared" si="31"/>
        <v>0</v>
      </c>
      <c r="H66" s="91">
        <f t="shared" si="20"/>
        <v>0</v>
      </c>
      <c r="I66" s="94">
        <f t="shared" ref="I66:J66" si="32">I38+I10</f>
        <v>0</v>
      </c>
      <c r="J66" s="95">
        <f t="shared" si="32"/>
        <v>0</v>
      </c>
      <c r="K66" s="11">
        <f t="shared" si="22"/>
        <v>0</v>
      </c>
      <c r="L66" s="12">
        <f t="shared" si="15"/>
        <v>403</v>
      </c>
      <c r="M66" s="13">
        <f t="shared" si="16"/>
        <v>441</v>
      </c>
      <c r="N66" s="11">
        <f t="shared" si="23"/>
        <v>844</v>
      </c>
    </row>
    <row r="67" spans="2:14" ht="21" x14ac:dyDescent="0.2">
      <c r="B67" s="90" t="s">
        <v>33</v>
      </c>
      <c r="C67" s="94">
        <f t="shared" ref="C67:D67" si="33">C39+C11</f>
        <v>643</v>
      </c>
      <c r="D67" s="95">
        <f t="shared" si="33"/>
        <v>581</v>
      </c>
      <c r="E67" s="10">
        <f t="shared" si="18"/>
        <v>1224</v>
      </c>
      <c r="F67" s="94">
        <f t="shared" ref="F67:G67" si="34">F39+F11</f>
        <v>0</v>
      </c>
      <c r="G67" s="95">
        <f t="shared" si="34"/>
        <v>0</v>
      </c>
      <c r="H67" s="91">
        <f t="shared" si="20"/>
        <v>0</v>
      </c>
      <c r="I67" s="94">
        <f t="shared" ref="I67:J67" si="35">I39+I11</f>
        <v>0</v>
      </c>
      <c r="J67" s="95">
        <f t="shared" si="35"/>
        <v>0</v>
      </c>
      <c r="K67" s="10">
        <f t="shared" ref="K67:K83" si="36">J67+I67</f>
        <v>0</v>
      </c>
      <c r="L67" s="12">
        <f t="shared" si="15"/>
        <v>643</v>
      </c>
      <c r="M67" s="13">
        <f t="shared" si="16"/>
        <v>581</v>
      </c>
      <c r="N67" s="11">
        <f t="shared" si="23"/>
        <v>1224</v>
      </c>
    </row>
    <row r="68" spans="2:14" ht="21" x14ac:dyDescent="0.2">
      <c r="B68" s="90" t="s">
        <v>34</v>
      </c>
      <c r="C68" s="94">
        <f t="shared" ref="C68:D68" si="37">C40+C12</f>
        <v>364</v>
      </c>
      <c r="D68" s="95">
        <f t="shared" si="37"/>
        <v>276</v>
      </c>
      <c r="E68" s="10">
        <f t="shared" si="18"/>
        <v>640</v>
      </c>
      <c r="F68" s="94">
        <f t="shared" ref="F68:G68" si="38">F40+F12</f>
        <v>0</v>
      </c>
      <c r="G68" s="95">
        <f t="shared" si="38"/>
        <v>0</v>
      </c>
      <c r="H68" s="91">
        <f t="shared" si="20"/>
        <v>0</v>
      </c>
      <c r="I68" s="94">
        <f t="shared" ref="I68:J68" si="39">I40+I12</f>
        <v>0</v>
      </c>
      <c r="J68" s="95">
        <f t="shared" si="39"/>
        <v>0</v>
      </c>
      <c r="K68" s="10">
        <f t="shared" si="36"/>
        <v>0</v>
      </c>
      <c r="L68" s="12">
        <f t="shared" si="15"/>
        <v>364</v>
      </c>
      <c r="M68" s="13">
        <f t="shared" si="16"/>
        <v>276</v>
      </c>
      <c r="N68" s="11">
        <f t="shared" si="23"/>
        <v>640</v>
      </c>
    </row>
    <row r="69" spans="2:14" ht="21" x14ac:dyDescent="0.2">
      <c r="B69" s="90" t="s">
        <v>35</v>
      </c>
      <c r="C69" s="94">
        <f t="shared" ref="C69:D69" si="40">C41+C13</f>
        <v>207</v>
      </c>
      <c r="D69" s="95">
        <f t="shared" si="40"/>
        <v>181</v>
      </c>
      <c r="E69" s="10">
        <f t="shared" si="18"/>
        <v>388</v>
      </c>
      <c r="F69" s="94">
        <f t="shared" ref="F69:G69" si="41">F41+F13</f>
        <v>0</v>
      </c>
      <c r="G69" s="95">
        <f t="shared" si="41"/>
        <v>0</v>
      </c>
      <c r="H69" s="91">
        <f t="shared" si="20"/>
        <v>0</v>
      </c>
      <c r="I69" s="94">
        <f t="shared" ref="I69:J69" si="42">I41+I13</f>
        <v>0</v>
      </c>
      <c r="J69" s="95">
        <f t="shared" si="42"/>
        <v>0</v>
      </c>
      <c r="K69" s="10">
        <f t="shared" si="36"/>
        <v>0</v>
      </c>
      <c r="L69" s="12">
        <f t="shared" si="15"/>
        <v>207</v>
      </c>
      <c r="M69" s="13">
        <f t="shared" si="16"/>
        <v>181</v>
      </c>
      <c r="N69" s="11">
        <f t="shared" si="23"/>
        <v>388</v>
      </c>
    </row>
    <row r="70" spans="2:14" ht="21" x14ac:dyDescent="0.2">
      <c r="B70" s="90" t="s">
        <v>36</v>
      </c>
      <c r="C70" s="94">
        <f t="shared" ref="C70:D70" si="43">C42+C14</f>
        <v>521</v>
      </c>
      <c r="D70" s="95">
        <f t="shared" si="43"/>
        <v>481</v>
      </c>
      <c r="E70" s="10">
        <f t="shared" si="18"/>
        <v>1002</v>
      </c>
      <c r="F70" s="94">
        <f t="shared" ref="F70:G70" si="44">F42+F14</f>
        <v>0</v>
      </c>
      <c r="G70" s="95">
        <f t="shared" si="44"/>
        <v>0</v>
      </c>
      <c r="H70" s="91">
        <f t="shared" si="20"/>
        <v>0</v>
      </c>
      <c r="I70" s="94">
        <f t="shared" ref="I70:J70" si="45">I42+I14</f>
        <v>0</v>
      </c>
      <c r="J70" s="95">
        <f t="shared" si="45"/>
        <v>0</v>
      </c>
      <c r="K70" s="10">
        <f t="shared" si="36"/>
        <v>0</v>
      </c>
      <c r="L70" s="12">
        <f t="shared" si="15"/>
        <v>521</v>
      </c>
      <c r="M70" s="13">
        <f t="shared" si="16"/>
        <v>481</v>
      </c>
      <c r="N70" s="11">
        <f t="shared" si="23"/>
        <v>1002</v>
      </c>
    </row>
    <row r="71" spans="2:14" ht="21" x14ac:dyDescent="0.2">
      <c r="B71" s="90" t="s">
        <v>37</v>
      </c>
      <c r="C71" s="94">
        <f t="shared" ref="C71:D71" si="46">C43+C15</f>
        <v>528</v>
      </c>
      <c r="D71" s="95">
        <f t="shared" si="46"/>
        <v>463</v>
      </c>
      <c r="E71" s="10">
        <f t="shared" si="18"/>
        <v>991</v>
      </c>
      <c r="F71" s="94">
        <f t="shared" ref="F71:G71" si="47">F43+F15</f>
        <v>0</v>
      </c>
      <c r="G71" s="95">
        <f t="shared" si="47"/>
        <v>0</v>
      </c>
      <c r="H71" s="91">
        <f t="shared" si="20"/>
        <v>0</v>
      </c>
      <c r="I71" s="94">
        <f t="shared" ref="I71:J71" si="48">I43+I15</f>
        <v>0</v>
      </c>
      <c r="J71" s="95">
        <f t="shared" si="48"/>
        <v>0</v>
      </c>
      <c r="K71" s="10">
        <f t="shared" si="36"/>
        <v>0</v>
      </c>
      <c r="L71" s="12">
        <f t="shared" si="15"/>
        <v>528</v>
      </c>
      <c r="M71" s="13">
        <f t="shared" si="16"/>
        <v>463</v>
      </c>
      <c r="N71" s="11">
        <f t="shared" si="23"/>
        <v>991</v>
      </c>
    </row>
    <row r="72" spans="2:14" ht="21" x14ac:dyDescent="0.2">
      <c r="B72" s="90" t="s">
        <v>38</v>
      </c>
      <c r="C72" s="94">
        <f t="shared" ref="C72:D72" si="49">C44+C16</f>
        <v>715</v>
      </c>
      <c r="D72" s="95">
        <f t="shared" si="49"/>
        <v>641</v>
      </c>
      <c r="E72" s="10">
        <f t="shared" si="18"/>
        <v>1356</v>
      </c>
      <c r="F72" s="94">
        <f t="shared" ref="F72:G72" si="50">F44+F16</f>
        <v>0</v>
      </c>
      <c r="G72" s="95">
        <f t="shared" si="50"/>
        <v>0</v>
      </c>
      <c r="H72" s="91">
        <f t="shared" si="20"/>
        <v>0</v>
      </c>
      <c r="I72" s="94">
        <f t="shared" ref="I72:J72" si="51">I44+I16</f>
        <v>0</v>
      </c>
      <c r="J72" s="95">
        <f t="shared" si="51"/>
        <v>0</v>
      </c>
      <c r="K72" s="10">
        <f t="shared" si="36"/>
        <v>0</v>
      </c>
      <c r="L72" s="12">
        <f t="shared" si="15"/>
        <v>715</v>
      </c>
      <c r="M72" s="13">
        <f t="shared" si="16"/>
        <v>641</v>
      </c>
      <c r="N72" s="11">
        <f t="shared" si="23"/>
        <v>1356</v>
      </c>
    </row>
    <row r="73" spans="2:14" ht="21" x14ac:dyDescent="0.2">
      <c r="B73" s="90" t="s">
        <v>39</v>
      </c>
      <c r="C73" s="94">
        <f t="shared" ref="C73:D73" si="52">C45+C17</f>
        <v>774</v>
      </c>
      <c r="D73" s="95">
        <f t="shared" si="52"/>
        <v>727</v>
      </c>
      <c r="E73" s="10">
        <f t="shared" si="18"/>
        <v>1501</v>
      </c>
      <c r="F73" s="94">
        <f t="shared" ref="F73:G73" si="53">F45+F17</f>
        <v>0</v>
      </c>
      <c r="G73" s="95">
        <f t="shared" si="53"/>
        <v>0</v>
      </c>
      <c r="H73" s="91">
        <f t="shared" si="20"/>
        <v>0</v>
      </c>
      <c r="I73" s="94">
        <f t="shared" ref="I73:J73" si="54">I45+I17</f>
        <v>0</v>
      </c>
      <c r="J73" s="95">
        <f t="shared" si="54"/>
        <v>0</v>
      </c>
      <c r="K73" s="10">
        <f t="shared" si="36"/>
        <v>0</v>
      </c>
      <c r="L73" s="12">
        <f t="shared" si="15"/>
        <v>774</v>
      </c>
      <c r="M73" s="13">
        <f t="shared" si="16"/>
        <v>727</v>
      </c>
      <c r="N73" s="11">
        <f t="shared" si="23"/>
        <v>1501</v>
      </c>
    </row>
    <row r="74" spans="2:14" ht="21" x14ac:dyDescent="0.2">
      <c r="B74" s="90" t="s">
        <v>40</v>
      </c>
      <c r="C74" s="94">
        <f t="shared" ref="C74:D74" si="55">C46+C18</f>
        <v>669</v>
      </c>
      <c r="D74" s="95">
        <f t="shared" si="55"/>
        <v>606</v>
      </c>
      <c r="E74" s="10">
        <f t="shared" si="18"/>
        <v>1275</v>
      </c>
      <c r="F74" s="94">
        <f t="shared" ref="F74:G74" si="56">F46+F18</f>
        <v>0</v>
      </c>
      <c r="G74" s="95">
        <f t="shared" si="56"/>
        <v>0</v>
      </c>
      <c r="H74" s="91">
        <f t="shared" si="20"/>
        <v>0</v>
      </c>
      <c r="I74" s="94">
        <f t="shared" ref="I74:J74" si="57">I46+I18</f>
        <v>0</v>
      </c>
      <c r="J74" s="95">
        <f t="shared" si="57"/>
        <v>0</v>
      </c>
      <c r="K74" s="10">
        <f t="shared" si="36"/>
        <v>0</v>
      </c>
      <c r="L74" s="12">
        <f t="shared" si="15"/>
        <v>669</v>
      </c>
      <c r="M74" s="13">
        <f t="shared" si="16"/>
        <v>606</v>
      </c>
      <c r="N74" s="11">
        <f t="shared" si="23"/>
        <v>1275</v>
      </c>
    </row>
    <row r="75" spans="2:14" ht="21" x14ac:dyDescent="0.2">
      <c r="B75" s="90" t="s">
        <v>41</v>
      </c>
      <c r="C75" s="94">
        <f t="shared" ref="C75:D75" si="58">C47+C19</f>
        <v>609</v>
      </c>
      <c r="D75" s="95">
        <f t="shared" si="58"/>
        <v>507</v>
      </c>
      <c r="E75" s="10">
        <f t="shared" si="18"/>
        <v>1116</v>
      </c>
      <c r="F75" s="94">
        <f t="shared" ref="F75:G75" si="59">F47+F19</f>
        <v>0</v>
      </c>
      <c r="G75" s="95">
        <f t="shared" si="59"/>
        <v>0</v>
      </c>
      <c r="H75" s="91">
        <f t="shared" si="20"/>
        <v>0</v>
      </c>
      <c r="I75" s="94">
        <f t="shared" ref="I75:J75" si="60">I47+I19</f>
        <v>0</v>
      </c>
      <c r="J75" s="95">
        <f t="shared" si="60"/>
        <v>0</v>
      </c>
      <c r="K75" s="10">
        <f t="shared" si="36"/>
        <v>0</v>
      </c>
      <c r="L75" s="12">
        <f t="shared" si="15"/>
        <v>609</v>
      </c>
      <c r="M75" s="13">
        <f t="shared" si="16"/>
        <v>507</v>
      </c>
      <c r="N75" s="11">
        <f t="shared" si="23"/>
        <v>1116</v>
      </c>
    </row>
    <row r="76" spans="2:14" ht="21" x14ac:dyDescent="0.2">
      <c r="B76" s="90" t="s">
        <v>42</v>
      </c>
      <c r="C76" s="94">
        <f t="shared" ref="C76:D76" si="61">C48+C20</f>
        <v>553</v>
      </c>
      <c r="D76" s="95">
        <f t="shared" si="61"/>
        <v>491</v>
      </c>
      <c r="E76" s="10">
        <f t="shared" si="18"/>
        <v>1044</v>
      </c>
      <c r="F76" s="94">
        <f t="shared" ref="F76:G76" si="62">F48+F20</f>
        <v>0</v>
      </c>
      <c r="G76" s="95">
        <f t="shared" si="62"/>
        <v>0</v>
      </c>
      <c r="H76" s="91">
        <f t="shared" si="20"/>
        <v>0</v>
      </c>
      <c r="I76" s="94">
        <f t="shared" ref="I76:J76" si="63">I48+I20</f>
        <v>0</v>
      </c>
      <c r="J76" s="95">
        <f t="shared" si="63"/>
        <v>0</v>
      </c>
      <c r="K76" s="10">
        <f t="shared" si="36"/>
        <v>0</v>
      </c>
      <c r="L76" s="12">
        <f t="shared" si="15"/>
        <v>553</v>
      </c>
      <c r="M76" s="13">
        <f t="shared" si="16"/>
        <v>491</v>
      </c>
      <c r="N76" s="11">
        <f t="shared" si="23"/>
        <v>1044</v>
      </c>
    </row>
    <row r="77" spans="2:14" ht="21" x14ac:dyDescent="0.2">
      <c r="B77" s="90" t="s">
        <v>43</v>
      </c>
      <c r="C77" s="94">
        <f t="shared" ref="C77:D77" si="64">C49+C21</f>
        <v>392</v>
      </c>
      <c r="D77" s="95">
        <f t="shared" si="64"/>
        <v>390</v>
      </c>
      <c r="E77" s="10">
        <f t="shared" si="18"/>
        <v>782</v>
      </c>
      <c r="F77" s="94">
        <f t="shared" ref="F77:G77" si="65">F49+F21</f>
        <v>0</v>
      </c>
      <c r="G77" s="95">
        <f t="shared" si="65"/>
        <v>0</v>
      </c>
      <c r="H77" s="91">
        <f t="shared" si="20"/>
        <v>0</v>
      </c>
      <c r="I77" s="94">
        <f t="shared" ref="I77:J77" si="66">I49+I21</f>
        <v>0</v>
      </c>
      <c r="J77" s="95">
        <f t="shared" si="66"/>
        <v>0</v>
      </c>
      <c r="K77" s="10">
        <f t="shared" si="36"/>
        <v>0</v>
      </c>
      <c r="L77" s="12">
        <f t="shared" si="15"/>
        <v>392</v>
      </c>
      <c r="M77" s="13">
        <f t="shared" si="16"/>
        <v>390</v>
      </c>
      <c r="N77" s="11">
        <f t="shared" si="23"/>
        <v>782</v>
      </c>
    </row>
    <row r="78" spans="2:14" ht="21" x14ac:dyDescent="0.2">
      <c r="B78" s="90" t="s">
        <v>44</v>
      </c>
      <c r="C78" s="94">
        <f t="shared" ref="C78:D78" si="67">C50+C22</f>
        <v>271</v>
      </c>
      <c r="D78" s="95">
        <f t="shared" si="67"/>
        <v>293</v>
      </c>
      <c r="E78" s="10">
        <f t="shared" si="18"/>
        <v>564</v>
      </c>
      <c r="F78" s="94">
        <f t="shared" ref="F78:G78" si="68">F50+F22</f>
        <v>0</v>
      </c>
      <c r="G78" s="95">
        <f t="shared" si="68"/>
        <v>0</v>
      </c>
      <c r="H78" s="91">
        <f t="shared" si="20"/>
        <v>0</v>
      </c>
      <c r="I78" s="94">
        <f t="shared" ref="I78:J78" si="69">I50+I22</f>
        <v>0</v>
      </c>
      <c r="J78" s="95">
        <f t="shared" si="69"/>
        <v>0</v>
      </c>
      <c r="K78" s="10">
        <f t="shared" si="36"/>
        <v>0</v>
      </c>
      <c r="L78" s="12">
        <f t="shared" si="15"/>
        <v>271</v>
      </c>
      <c r="M78" s="13">
        <f t="shared" si="16"/>
        <v>293</v>
      </c>
      <c r="N78" s="11">
        <f t="shared" si="23"/>
        <v>564</v>
      </c>
    </row>
    <row r="79" spans="2:14" ht="21" x14ac:dyDescent="0.2">
      <c r="B79" s="90" t="s">
        <v>45</v>
      </c>
      <c r="C79" s="94">
        <f t="shared" ref="C79:D79" si="70">C51+C23</f>
        <v>199</v>
      </c>
      <c r="D79" s="95">
        <f t="shared" si="70"/>
        <v>214</v>
      </c>
      <c r="E79" s="10">
        <f t="shared" si="18"/>
        <v>413</v>
      </c>
      <c r="F79" s="94">
        <f t="shared" ref="F79:G79" si="71">F51+F23</f>
        <v>0</v>
      </c>
      <c r="G79" s="95">
        <f t="shared" si="71"/>
        <v>0</v>
      </c>
      <c r="H79" s="91">
        <f t="shared" si="20"/>
        <v>0</v>
      </c>
      <c r="I79" s="94">
        <f t="shared" ref="I79:J79" si="72">I51+I23</f>
        <v>0</v>
      </c>
      <c r="J79" s="95">
        <f t="shared" si="72"/>
        <v>0</v>
      </c>
      <c r="K79" s="10">
        <f t="shared" si="36"/>
        <v>0</v>
      </c>
      <c r="L79" s="12">
        <f t="shared" si="15"/>
        <v>199</v>
      </c>
      <c r="M79" s="13">
        <f t="shared" si="16"/>
        <v>214</v>
      </c>
      <c r="N79" s="11">
        <f t="shared" si="23"/>
        <v>413</v>
      </c>
    </row>
    <row r="80" spans="2:14" ht="21" x14ac:dyDescent="0.2">
      <c r="B80" s="90" t="s">
        <v>46</v>
      </c>
      <c r="C80" s="94">
        <f t="shared" ref="C80:D80" si="73">C52+C24</f>
        <v>109</v>
      </c>
      <c r="D80" s="95">
        <f t="shared" si="73"/>
        <v>160</v>
      </c>
      <c r="E80" s="10">
        <f t="shared" si="18"/>
        <v>269</v>
      </c>
      <c r="F80" s="94">
        <f t="shared" ref="F80:G80" si="74">F52+F24</f>
        <v>0</v>
      </c>
      <c r="G80" s="95">
        <f t="shared" si="74"/>
        <v>0</v>
      </c>
      <c r="H80" s="91">
        <f t="shared" si="20"/>
        <v>0</v>
      </c>
      <c r="I80" s="94">
        <f t="shared" ref="I80:J80" si="75">I52+I24</f>
        <v>0</v>
      </c>
      <c r="J80" s="95">
        <f t="shared" si="75"/>
        <v>0</v>
      </c>
      <c r="K80" s="10">
        <f t="shared" si="36"/>
        <v>0</v>
      </c>
      <c r="L80" s="12">
        <f t="shared" si="15"/>
        <v>109</v>
      </c>
      <c r="M80" s="13">
        <f t="shared" si="16"/>
        <v>160</v>
      </c>
      <c r="N80" s="11">
        <f t="shared" si="23"/>
        <v>269</v>
      </c>
    </row>
    <row r="81" spans="2:14" ht="21" x14ac:dyDescent="0.2">
      <c r="B81" s="90" t="s">
        <v>47</v>
      </c>
      <c r="C81" s="94">
        <f t="shared" ref="C81:D81" si="76">C53+C25</f>
        <v>79</v>
      </c>
      <c r="D81" s="95">
        <f t="shared" si="76"/>
        <v>98</v>
      </c>
      <c r="E81" s="10">
        <f t="shared" si="18"/>
        <v>177</v>
      </c>
      <c r="F81" s="94">
        <f t="shared" ref="F81:G81" si="77">F53+F25</f>
        <v>0</v>
      </c>
      <c r="G81" s="95">
        <f t="shared" si="77"/>
        <v>0</v>
      </c>
      <c r="H81" s="91">
        <f t="shared" si="20"/>
        <v>0</v>
      </c>
      <c r="I81" s="94">
        <f t="shared" ref="I81:J81" si="78">I53+I25</f>
        <v>0</v>
      </c>
      <c r="J81" s="95">
        <f t="shared" si="78"/>
        <v>0</v>
      </c>
      <c r="K81" s="10">
        <f t="shared" si="36"/>
        <v>0</v>
      </c>
      <c r="L81" s="12">
        <f t="shared" si="15"/>
        <v>79</v>
      </c>
      <c r="M81" s="13">
        <f t="shared" si="16"/>
        <v>98</v>
      </c>
      <c r="N81" s="11">
        <f t="shared" si="23"/>
        <v>177</v>
      </c>
    </row>
    <row r="82" spans="2:14" ht="21" x14ac:dyDescent="0.2">
      <c r="B82" s="90" t="s">
        <v>48</v>
      </c>
      <c r="C82" s="94">
        <f t="shared" ref="C82:D82" si="79">C54+C26</f>
        <v>93</v>
      </c>
      <c r="D82" s="95">
        <f t="shared" si="79"/>
        <v>85</v>
      </c>
      <c r="E82" s="10">
        <f t="shared" si="18"/>
        <v>178</v>
      </c>
      <c r="F82" s="94">
        <f t="shared" ref="F82:G82" si="80">F54+F26</f>
        <v>0</v>
      </c>
      <c r="G82" s="95">
        <f t="shared" si="80"/>
        <v>0</v>
      </c>
      <c r="H82" s="91">
        <f t="shared" si="20"/>
        <v>0</v>
      </c>
      <c r="I82" s="94">
        <f t="shared" ref="I82:J82" si="81">I54+I26</f>
        <v>0</v>
      </c>
      <c r="J82" s="95">
        <f t="shared" si="81"/>
        <v>0</v>
      </c>
      <c r="K82" s="10">
        <f t="shared" si="36"/>
        <v>0</v>
      </c>
      <c r="L82" s="12">
        <f t="shared" si="15"/>
        <v>93</v>
      </c>
      <c r="M82" s="13">
        <f t="shared" si="16"/>
        <v>85</v>
      </c>
      <c r="N82" s="11">
        <f t="shared" si="23"/>
        <v>178</v>
      </c>
    </row>
    <row r="83" spans="2:14" ht="21.75" thickBot="1" x14ac:dyDescent="0.25">
      <c r="B83" s="92" t="s">
        <v>49</v>
      </c>
      <c r="C83" s="94">
        <f t="shared" ref="C83:D83" si="82">C55+C27</f>
        <v>83</v>
      </c>
      <c r="D83" s="97">
        <f t="shared" si="82"/>
        <v>79</v>
      </c>
      <c r="E83" s="65">
        <f t="shared" si="18"/>
        <v>162</v>
      </c>
      <c r="F83" s="94">
        <f t="shared" ref="F83:G83" si="83">F55+F27</f>
        <v>0</v>
      </c>
      <c r="G83" s="97">
        <f t="shared" si="83"/>
        <v>0</v>
      </c>
      <c r="H83" s="63">
        <f t="shared" si="20"/>
        <v>0</v>
      </c>
      <c r="I83" s="94">
        <f t="shared" ref="I83:J83" si="84">I55+I27</f>
        <v>0</v>
      </c>
      <c r="J83" s="97">
        <f t="shared" si="84"/>
        <v>0</v>
      </c>
      <c r="K83" s="65">
        <f t="shared" si="36"/>
        <v>0</v>
      </c>
      <c r="L83" s="64">
        <f t="shared" si="15"/>
        <v>83</v>
      </c>
      <c r="M83" s="62">
        <f t="shared" si="16"/>
        <v>79</v>
      </c>
      <c r="N83" s="93">
        <f t="shared" si="23"/>
        <v>162</v>
      </c>
    </row>
    <row r="84" spans="2:14" ht="21.75" thickBot="1" x14ac:dyDescent="0.25">
      <c r="B84" s="56" t="s">
        <v>12</v>
      </c>
      <c r="C84" s="18">
        <f>SUM(C62:C83)</f>
        <v>8076</v>
      </c>
      <c r="D84" s="16">
        <f t="shared" ref="D84:H84" si="85">SUM(D62:D83)</f>
        <v>7541</v>
      </c>
      <c r="E84" s="17">
        <f t="shared" si="85"/>
        <v>15617</v>
      </c>
      <c r="F84" s="82">
        <f t="shared" si="85"/>
        <v>0</v>
      </c>
      <c r="G84" s="16">
        <f t="shared" si="85"/>
        <v>0</v>
      </c>
      <c r="H84" s="83">
        <f t="shared" si="85"/>
        <v>0</v>
      </c>
      <c r="I84" s="18"/>
      <c r="J84" s="16"/>
      <c r="K84" s="17">
        <f t="shared" ref="K84:N84" si="86">SUM(K62:K83)</f>
        <v>0</v>
      </c>
      <c r="L84" s="18">
        <f t="shared" si="86"/>
        <v>8076</v>
      </c>
      <c r="M84" s="16">
        <f t="shared" si="86"/>
        <v>7541</v>
      </c>
      <c r="N84" s="17">
        <f t="shared" si="86"/>
        <v>15617</v>
      </c>
    </row>
    <row r="85" spans="2:14" ht="15" thickBot="1" x14ac:dyDescent="0.25"/>
    <row r="86" spans="2:14" ht="21" x14ac:dyDescent="0.2">
      <c r="B86" s="247" t="s">
        <v>97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51"/>
    </row>
    <row r="87" spans="2:14" ht="21.75" thickBot="1" x14ac:dyDescent="0.25">
      <c r="B87" s="248" t="s">
        <v>72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2"/>
    </row>
    <row r="88" spans="2:14" ht="21" x14ac:dyDescent="0.2">
      <c r="B88" s="253" t="s">
        <v>24</v>
      </c>
      <c r="C88" s="247" t="s">
        <v>1</v>
      </c>
      <c r="D88" s="249"/>
      <c r="E88" s="258" t="s">
        <v>2</v>
      </c>
      <c r="F88" s="255" t="s">
        <v>3</v>
      </c>
      <c r="G88" s="249"/>
      <c r="H88" s="263" t="s">
        <v>4</v>
      </c>
      <c r="I88" s="253" t="s">
        <v>5</v>
      </c>
      <c r="J88" s="255"/>
      <c r="K88" s="258" t="s">
        <v>6</v>
      </c>
      <c r="L88" s="247" t="s">
        <v>7</v>
      </c>
      <c r="M88" s="249" t="s">
        <v>8</v>
      </c>
      <c r="N88" s="251" t="s">
        <v>9</v>
      </c>
    </row>
    <row r="89" spans="2:14" ht="21.75" thickBot="1" x14ac:dyDescent="0.25">
      <c r="B89" s="254"/>
      <c r="C89" s="3" t="s">
        <v>10</v>
      </c>
      <c r="D89" s="2" t="s">
        <v>11</v>
      </c>
      <c r="E89" s="259"/>
      <c r="F89" s="1" t="s">
        <v>10</v>
      </c>
      <c r="G89" s="2" t="s">
        <v>11</v>
      </c>
      <c r="H89" s="264"/>
      <c r="I89" s="3" t="s">
        <v>10</v>
      </c>
      <c r="J89" s="2" t="s">
        <v>11</v>
      </c>
      <c r="K89" s="259"/>
      <c r="L89" s="260"/>
      <c r="M89" s="261"/>
      <c r="N89" s="262"/>
    </row>
    <row r="90" spans="2:14" ht="21" x14ac:dyDescent="0.2">
      <c r="B90" s="75" t="s">
        <v>28</v>
      </c>
      <c r="C90" s="94">
        <v>43</v>
      </c>
      <c r="D90" s="96">
        <v>32</v>
      </c>
      <c r="E90" s="6">
        <f>C90+D90</f>
        <v>75</v>
      </c>
      <c r="F90" s="94">
        <v>0</v>
      </c>
      <c r="G90" s="96">
        <v>0</v>
      </c>
      <c r="H90" s="89">
        <f>F90+G90</f>
        <v>0</v>
      </c>
      <c r="I90" s="94"/>
      <c r="J90" s="96"/>
      <c r="K90" s="7">
        <f>I90+J90</f>
        <v>0</v>
      </c>
      <c r="L90" s="8">
        <f t="shared" ref="L90:M111" si="87">F90+C90+I90</f>
        <v>43</v>
      </c>
      <c r="M90" s="9">
        <f t="shared" si="87"/>
        <v>32</v>
      </c>
      <c r="N90" s="7">
        <f>L90+M90</f>
        <v>75</v>
      </c>
    </row>
    <row r="91" spans="2:14" ht="21" x14ac:dyDescent="0.2">
      <c r="B91" s="90" t="s">
        <v>29</v>
      </c>
      <c r="C91" s="94">
        <v>601</v>
      </c>
      <c r="D91" s="95">
        <v>518</v>
      </c>
      <c r="E91" s="10">
        <f t="shared" ref="E91:E111" si="88">C91+D91</f>
        <v>1119</v>
      </c>
      <c r="F91" s="94">
        <v>0</v>
      </c>
      <c r="G91" s="95">
        <v>0</v>
      </c>
      <c r="H91" s="91">
        <f t="shared" ref="H91:H111" si="89">F91+G91</f>
        <v>0</v>
      </c>
      <c r="I91" s="94"/>
      <c r="J91" s="95"/>
      <c r="K91" s="11">
        <f t="shared" ref="K91:K94" si="90">I91+J91</f>
        <v>0</v>
      </c>
      <c r="L91" s="12">
        <f t="shared" si="87"/>
        <v>601</v>
      </c>
      <c r="M91" s="13">
        <f t="shared" si="87"/>
        <v>518</v>
      </c>
      <c r="N91" s="11">
        <f t="shared" ref="N91:N111" si="91">L91+M91</f>
        <v>1119</v>
      </c>
    </row>
    <row r="92" spans="2:14" ht="21" x14ac:dyDescent="0.2">
      <c r="B92" s="90" t="s">
        <v>30</v>
      </c>
      <c r="C92" s="94">
        <v>2904</v>
      </c>
      <c r="D92" s="95">
        <v>2834</v>
      </c>
      <c r="E92" s="10">
        <f t="shared" si="88"/>
        <v>5738</v>
      </c>
      <c r="F92" s="94">
        <v>0</v>
      </c>
      <c r="G92" s="95">
        <v>0</v>
      </c>
      <c r="H92" s="91">
        <f t="shared" si="89"/>
        <v>0</v>
      </c>
      <c r="I92" s="94"/>
      <c r="J92" s="95"/>
      <c r="K92" s="11">
        <f t="shared" si="90"/>
        <v>0</v>
      </c>
      <c r="L92" s="12">
        <f t="shared" si="87"/>
        <v>2904</v>
      </c>
      <c r="M92" s="13">
        <f t="shared" si="87"/>
        <v>2834</v>
      </c>
      <c r="N92" s="11">
        <f t="shared" si="91"/>
        <v>5738</v>
      </c>
    </row>
    <row r="93" spans="2:14" ht="21" x14ac:dyDescent="0.2">
      <c r="B93" s="90" t="s">
        <v>31</v>
      </c>
      <c r="C93" s="94">
        <v>1936</v>
      </c>
      <c r="D93" s="95">
        <v>1873</v>
      </c>
      <c r="E93" s="10">
        <f t="shared" si="88"/>
        <v>3809</v>
      </c>
      <c r="F93" s="94">
        <v>0</v>
      </c>
      <c r="G93" s="95">
        <v>0</v>
      </c>
      <c r="H93" s="91">
        <f t="shared" si="89"/>
        <v>0</v>
      </c>
      <c r="I93" s="94"/>
      <c r="J93" s="95"/>
      <c r="K93" s="11">
        <f t="shared" si="90"/>
        <v>0</v>
      </c>
      <c r="L93" s="12">
        <f t="shared" si="87"/>
        <v>1936</v>
      </c>
      <c r="M93" s="13">
        <f t="shared" si="87"/>
        <v>1873</v>
      </c>
      <c r="N93" s="11">
        <f t="shared" si="91"/>
        <v>3809</v>
      </c>
    </row>
    <row r="94" spans="2:14" ht="21" x14ac:dyDescent="0.2">
      <c r="B94" s="90" t="s">
        <v>32</v>
      </c>
      <c r="C94" s="94">
        <v>2857</v>
      </c>
      <c r="D94" s="95">
        <v>2856</v>
      </c>
      <c r="E94" s="10">
        <f t="shared" si="88"/>
        <v>5713</v>
      </c>
      <c r="F94" s="94">
        <v>0</v>
      </c>
      <c r="G94" s="95">
        <v>0</v>
      </c>
      <c r="H94" s="91">
        <f t="shared" si="89"/>
        <v>0</v>
      </c>
      <c r="I94" s="94"/>
      <c r="J94" s="95"/>
      <c r="K94" s="11">
        <f t="shared" si="90"/>
        <v>0</v>
      </c>
      <c r="L94" s="12">
        <f t="shared" si="87"/>
        <v>2857</v>
      </c>
      <c r="M94" s="13">
        <f t="shared" si="87"/>
        <v>2856</v>
      </c>
      <c r="N94" s="11">
        <f t="shared" si="91"/>
        <v>5713</v>
      </c>
    </row>
    <row r="95" spans="2:14" ht="21" x14ac:dyDescent="0.2">
      <c r="B95" s="90" t="s">
        <v>33</v>
      </c>
      <c r="C95" s="94">
        <v>3613</v>
      </c>
      <c r="D95" s="95">
        <v>3564</v>
      </c>
      <c r="E95" s="10">
        <f t="shared" si="88"/>
        <v>7177</v>
      </c>
      <c r="F95" s="94">
        <v>0</v>
      </c>
      <c r="G95" s="95">
        <v>0</v>
      </c>
      <c r="H95" s="91">
        <f t="shared" si="89"/>
        <v>0</v>
      </c>
      <c r="I95" s="94"/>
      <c r="J95" s="95"/>
      <c r="K95" s="10">
        <f t="shared" ref="K95:K111" si="92">J95+I95</f>
        <v>0</v>
      </c>
      <c r="L95" s="12">
        <f t="shared" si="87"/>
        <v>3613</v>
      </c>
      <c r="M95" s="13">
        <f t="shared" si="87"/>
        <v>3564</v>
      </c>
      <c r="N95" s="11">
        <f t="shared" si="91"/>
        <v>7177</v>
      </c>
    </row>
    <row r="96" spans="2:14" ht="21" x14ac:dyDescent="0.2">
      <c r="B96" s="90" t="s">
        <v>34</v>
      </c>
      <c r="C96" s="94">
        <v>1990</v>
      </c>
      <c r="D96" s="95">
        <v>1920</v>
      </c>
      <c r="E96" s="10">
        <f t="shared" si="88"/>
        <v>3910</v>
      </c>
      <c r="F96" s="94">
        <v>0</v>
      </c>
      <c r="G96" s="95">
        <v>0</v>
      </c>
      <c r="H96" s="91">
        <f t="shared" si="89"/>
        <v>0</v>
      </c>
      <c r="I96" s="94"/>
      <c r="J96" s="95"/>
      <c r="K96" s="10">
        <f t="shared" si="92"/>
        <v>0</v>
      </c>
      <c r="L96" s="12">
        <f t="shared" si="87"/>
        <v>1990</v>
      </c>
      <c r="M96" s="13">
        <f t="shared" si="87"/>
        <v>1920</v>
      </c>
      <c r="N96" s="11">
        <f t="shared" si="91"/>
        <v>3910</v>
      </c>
    </row>
    <row r="97" spans="2:14" ht="21" x14ac:dyDescent="0.2">
      <c r="B97" s="90" t="s">
        <v>35</v>
      </c>
      <c r="C97" s="94">
        <v>1235</v>
      </c>
      <c r="D97" s="95">
        <v>1190</v>
      </c>
      <c r="E97" s="10">
        <f t="shared" si="88"/>
        <v>2425</v>
      </c>
      <c r="F97" s="94">
        <v>0</v>
      </c>
      <c r="G97" s="95">
        <v>0</v>
      </c>
      <c r="H97" s="91">
        <f t="shared" si="89"/>
        <v>0</v>
      </c>
      <c r="I97" s="94"/>
      <c r="J97" s="95"/>
      <c r="K97" s="10">
        <f t="shared" si="92"/>
        <v>0</v>
      </c>
      <c r="L97" s="12">
        <f t="shared" si="87"/>
        <v>1235</v>
      </c>
      <c r="M97" s="13">
        <f t="shared" si="87"/>
        <v>1190</v>
      </c>
      <c r="N97" s="11">
        <f t="shared" si="91"/>
        <v>2425</v>
      </c>
    </row>
    <row r="98" spans="2:14" ht="21" x14ac:dyDescent="0.2">
      <c r="B98" s="90" t="s">
        <v>36</v>
      </c>
      <c r="C98" s="94">
        <v>2794</v>
      </c>
      <c r="D98" s="95">
        <v>2875</v>
      </c>
      <c r="E98" s="10">
        <f t="shared" si="88"/>
        <v>5669</v>
      </c>
      <c r="F98" s="94">
        <v>0</v>
      </c>
      <c r="G98" s="95">
        <v>0</v>
      </c>
      <c r="H98" s="91">
        <f t="shared" si="89"/>
        <v>0</v>
      </c>
      <c r="I98" s="94"/>
      <c r="J98" s="95"/>
      <c r="K98" s="10">
        <f t="shared" si="92"/>
        <v>0</v>
      </c>
      <c r="L98" s="12">
        <f t="shared" si="87"/>
        <v>2794</v>
      </c>
      <c r="M98" s="13">
        <f t="shared" si="87"/>
        <v>2875</v>
      </c>
      <c r="N98" s="11">
        <f t="shared" si="91"/>
        <v>5669</v>
      </c>
    </row>
    <row r="99" spans="2:14" ht="21" x14ac:dyDescent="0.2">
      <c r="B99" s="90" t="s">
        <v>37</v>
      </c>
      <c r="C99" s="94">
        <v>2864</v>
      </c>
      <c r="D99" s="95">
        <v>2897</v>
      </c>
      <c r="E99" s="10">
        <f t="shared" si="88"/>
        <v>5761</v>
      </c>
      <c r="F99" s="94">
        <v>0</v>
      </c>
      <c r="G99" s="95">
        <v>0</v>
      </c>
      <c r="H99" s="91">
        <f t="shared" si="89"/>
        <v>0</v>
      </c>
      <c r="I99" s="94"/>
      <c r="J99" s="95"/>
      <c r="K99" s="10">
        <f t="shared" si="92"/>
        <v>0</v>
      </c>
      <c r="L99" s="12">
        <f t="shared" si="87"/>
        <v>2864</v>
      </c>
      <c r="M99" s="13">
        <f t="shared" si="87"/>
        <v>2897</v>
      </c>
      <c r="N99" s="11">
        <f t="shared" si="91"/>
        <v>5761</v>
      </c>
    </row>
    <row r="100" spans="2:14" ht="21" x14ac:dyDescent="0.2">
      <c r="B100" s="90" t="s">
        <v>38</v>
      </c>
      <c r="C100" s="94">
        <v>4155</v>
      </c>
      <c r="D100" s="95">
        <v>4072</v>
      </c>
      <c r="E100" s="10">
        <f t="shared" si="88"/>
        <v>8227</v>
      </c>
      <c r="F100" s="94">
        <v>0</v>
      </c>
      <c r="G100" s="95">
        <v>0</v>
      </c>
      <c r="H100" s="91">
        <f t="shared" si="89"/>
        <v>0</v>
      </c>
      <c r="I100" s="94"/>
      <c r="J100" s="95"/>
      <c r="K100" s="10">
        <f t="shared" si="92"/>
        <v>0</v>
      </c>
      <c r="L100" s="12">
        <f t="shared" si="87"/>
        <v>4155</v>
      </c>
      <c r="M100" s="13">
        <f t="shared" si="87"/>
        <v>4072</v>
      </c>
      <c r="N100" s="11">
        <f t="shared" si="91"/>
        <v>8227</v>
      </c>
    </row>
    <row r="101" spans="2:14" ht="21" x14ac:dyDescent="0.2">
      <c r="B101" s="90" t="s">
        <v>39</v>
      </c>
      <c r="C101" s="94">
        <v>5099</v>
      </c>
      <c r="D101" s="95">
        <v>4732</v>
      </c>
      <c r="E101" s="10">
        <f t="shared" si="88"/>
        <v>9831</v>
      </c>
      <c r="F101" s="94">
        <v>0</v>
      </c>
      <c r="G101" s="95">
        <v>0</v>
      </c>
      <c r="H101" s="91">
        <f t="shared" si="89"/>
        <v>0</v>
      </c>
      <c r="I101" s="94"/>
      <c r="J101" s="95"/>
      <c r="K101" s="10">
        <f t="shared" si="92"/>
        <v>0</v>
      </c>
      <c r="L101" s="12">
        <f t="shared" si="87"/>
        <v>5099</v>
      </c>
      <c r="M101" s="13">
        <f t="shared" si="87"/>
        <v>4732</v>
      </c>
      <c r="N101" s="11">
        <f t="shared" si="91"/>
        <v>9831</v>
      </c>
    </row>
    <row r="102" spans="2:14" ht="21" x14ac:dyDescent="0.2">
      <c r="B102" s="90" t="s">
        <v>40</v>
      </c>
      <c r="C102" s="94">
        <v>4022</v>
      </c>
      <c r="D102" s="95">
        <v>3782</v>
      </c>
      <c r="E102" s="10">
        <f t="shared" si="88"/>
        <v>7804</v>
      </c>
      <c r="F102" s="94">
        <v>0</v>
      </c>
      <c r="G102" s="95">
        <v>0</v>
      </c>
      <c r="H102" s="91">
        <f t="shared" si="89"/>
        <v>0</v>
      </c>
      <c r="I102" s="94"/>
      <c r="J102" s="95"/>
      <c r="K102" s="10">
        <f t="shared" si="92"/>
        <v>0</v>
      </c>
      <c r="L102" s="12">
        <f t="shared" si="87"/>
        <v>4022</v>
      </c>
      <c r="M102" s="13">
        <f t="shared" si="87"/>
        <v>3782</v>
      </c>
      <c r="N102" s="11">
        <f t="shared" si="91"/>
        <v>7804</v>
      </c>
    </row>
    <row r="103" spans="2:14" ht="21" x14ac:dyDescent="0.2">
      <c r="B103" s="90" t="s">
        <v>41</v>
      </c>
      <c r="C103" s="94">
        <v>3494</v>
      </c>
      <c r="D103" s="95">
        <v>3255</v>
      </c>
      <c r="E103" s="10">
        <f t="shared" si="88"/>
        <v>6749</v>
      </c>
      <c r="F103" s="94">
        <v>0</v>
      </c>
      <c r="G103" s="95">
        <v>0</v>
      </c>
      <c r="H103" s="91">
        <f t="shared" si="89"/>
        <v>0</v>
      </c>
      <c r="I103" s="94"/>
      <c r="J103" s="95"/>
      <c r="K103" s="10">
        <f t="shared" si="92"/>
        <v>0</v>
      </c>
      <c r="L103" s="12">
        <f t="shared" si="87"/>
        <v>3494</v>
      </c>
      <c r="M103" s="13">
        <f t="shared" si="87"/>
        <v>3255</v>
      </c>
      <c r="N103" s="11">
        <f t="shared" si="91"/>
        <v>6749</v>
      </c>
    </row>
    <row r="104" spans="2:14" ht="21" x14ac:dyDescent="0.2">
      <c r="B104" s="90" t="s">
        <v>42</v>
      </c>
      <c r="C104" s="94">
        <v>3188</v>
      </c>
      <c r="D104" s="95">
        <v>2908</v>
      </c>
      <c r="E104" s="10">
        <f t="shared" si="88"/>
        <v>6096</v>
      </c>
      <c r="F104" s="94">
        <v>0</v>
      </c>
      <c r="G104" s="95">
        <v>0</v>
      </c>
      <c r="H104" s="91">
        <f t="shared" si="89"/>
        <v>0</v>
      </c>
      <c r="I104" s="94"/>
      <c r="J104" s="95"/>
      <c r="K104" s="10">
        <f t="shared" si="92"/>
        <v>0</v>
      </c>
      <c r="L104" s="12">
        <f t="shared" si="87"/>
        <v>3188</v>
      </c>
      <c r="M104" s="13">
        <f t="shared" si="87"/>
        <v>2908</v>
      </c>
      <c r="N104" s="11">
        <f t="shared" si="91"/>
        <v>6096</v>
      </c>
    </row>
    <row r="105" spans="2:14" ht="21" x14ac:dyDescent="0.2">
      <c r="B105" s="90" t="s">
        <v>43</v>
      </c>
      <c r="C105" s="94">
        <v>2391</v>
      </c>
      <c r="D105" s="95">
        <v>2369</v>
      </c>
      <c r="E105" s="10">
        <f t="shared" si="88"/>
        <v>4760</v>
      </c>
      <c r="F105" s="94">
        <v>0</v>
      </c>
      <c r="G105" s="95">
        <v>0</v>
      </c>
      <c r="H105" s="91">
        <f t="shared" si="89"/>
        <v>0</v>
      </c>
      <c r="I105" s="94"/>
      <c r="J105" s="95"/>
      <c r="K105" s="10">
        <f t="shared" si="92"/>
        <v>0</v>
      </c>
      <c r="L105" s="12">
        <f t="shared" si="87"/>
        <v>2391</v>
      </c>
      <c r="M105" s="13">
        <f t="shared" si="87"/>
        <v>2369</v>
      </c>
      <c r="N105" s="11">
        <f t="shared" si="91"/>
        <v>4760</v>
      </c>
    </row>
    <row r="106" spans="2:14" ht="21" x14ac:dyDescent="0.2">
      <c r="B106" s="90" t="s">
        <v>44</v>
      </c>
      <c r="C106" s="94">
        <v>1879</v>
      </c>
      <c r="D106" s="95">
        <v>1819</v>
      </c>
      <c r="E106" s="10">
        <f t="shared" si="88"/>
        <v>3698</v>
      </c>
      <c r="F106" s="94">
        <v>0</v>
      </c>
      <c r="G106" s="95">
        <v>0</v>
      </c>
      <c r="H106" s="91">
        <f t="shared" si="89"/>
        <v>0</v>
      </c>
      <c r="I106" s="94"/>
      <c r="J106" s="95"/>
      <c r="K106" s="10">
        <f t="shared" si="92"/>
        <v>0</v>
      </c>
      <c r="L106" s="12">
        <f t="shared" si="87"/>
        <v>1879</v>
      </c>
      <c r="M106" s="13">
        <f t="shared" si="87"/>
        <v>1819</v>
      </c>
      <c r="N106" s="11">
        <f t="shared" si="91"/>
        <v>3698</v>
      </c>
    </row>
    <row r="107" spans="2:14" ht="21" x14ac:dyDescent="0.2">
      <c r="B107" s="90" t="s">
        <v>45</v>
      </c>
      <c r="C107" s="94">
        <v>1268</v>
      </c>
      <c r="D107" s="95">
        <v>1301</v>
      </c>
      <c r="E107" s="10">
        <f t="shared" si="88"/>
        <v>2569</v>
      </c>
      <c r="F107" s="94">
        <v>0</v>
      </c>
      <c r="G107" s="95">
        <v>0</v>
      </c>
      <c r="H107" s="91">
        <f t="shared" si="89"/>
        <v>0</v>
      </c>
      <c r="I107" s="94"/>
      <c r="J107" s="95"/>
      <c r="K107" s="10">
        <f t="shared" si="92"/>
        <v>0</v>
      </c>
      <c r="L107" s="12">
        <f t="shared" si="87"/>
        <v>1268</v>
      </c>
      <c r="M107" s="13">
        <f t="shared" si="87"/>
        <v>1301</v>
      </c>
      <c r="N107" s="11">
        <f t="shared" si="91"/>
        <v>2569</v>
      </c>
    </row>
    <row r="108" spans="2:14" ht="21" x14ac:dyDescent="0.2">
      <c r="B108" s="90" t="s">
        <v>46</v>
      </c>
      <c r="C108" s="94">
        <v>812</v>
      </c>
      <c r="D108" s="95">
        <v>851</v>
      </c>
      <c r="E108" s="10">
        <f t="shared" si="88"/>
        <v>1663</v>
      </c>
      <c r="F108" s="94">
        <v>0</v>
      </c>
      <c r="G108" s="95">
        <v>0</v>
      </c>
      <c r="H108" s="91">
        <f t="shared" si="89"/>
        <v>0</v>
      </c>
      <c r="I108" s="94"/>
      <c r="J108" s="95"/>
      <c r="K108" s="10">
        <f t="shared" si="92"/>
        <v>0</v>
      </c>
      <c r="L108" s="12">
        <f t="shared" si="87"/>
        <v>812</v>
      </c>
      <c r="M108" s="13">
        <f t="shared" si="87"/>
        <v>851</v>
      </c>
      <c r="N108" s="11">
        <f t="shared" si="91"/>
        <v>1663</v>
      </c>
    </row>
    <row r="109" spans="2:14" ht="21" x14ac:dyDescent="0.2">
      <c r="B109" s="90" t="s">
        <v>47</v>
      </c>
      <c r="C109" s="94">
        <v>463</v>
      </c>
      <c r="D109" s="95">
        <v>631</v>
      </c>
      <c r="E109" s="10">
        <f t="shared" si="88"/>
        <v>1094</v>
      </c>
      <c r="F109" s="94">
        <v>0</v>
      </c>
      <c r="G109" s="95">
        <v>0</v>
      </c>
      <c r="H109" s="91">
        <f t="shared" si="89"/>
        <v>0</v>
      </c>
      <c r="I109" s="94"/>
      <c r="J109" s="95"/>
      <c r="K109" s="10">
        <f t="shared" si="92"/>
        <v>0</v>
      </c>
      <c r="L109" s="12">
        <f t="shared" si="87"/>
        <v>463</v>
      </c>
      <c r="M109" s="13">
        <f t="shared" si="87"/>
        <v>631</v>
      </c>
      <c r="N109" s="11">
        <f t="shared" si="91"/>
        <v>1094</v>
      </c>
    </row>
    <row r="110" spans="2:14" ht="21" x14ac:dyDescent="0.2">
      <c r="B110" s="90" t="s">
        <v>48</v>
      </c>
      <c r="C110" s="94">
        <v>440</v>
      </c>
      <c r="D110" s="95">
        <v>524</v>
      </c>
      <c r="E110" s="10">
        <f t="shared" si="88"/>
        <v>964</v>
      </c>
      <c r="F110" s="94">
        <v>0</v>
      </c>
      <c r="G110" s="95">
        <v>0</v>
      </c>
      <c r="H110" s="91">
        <f t="shared" si="89"/>
        <v>0</v>
      </c>
      <c r="I110" s="94"/>
      <c r="J110" s="95"/>
      <c r="K110" s="10">
        <f t="shared" si="92"/>
        <v>0</v>
      </c>
      <c r="L110" s="12">
        <f t="shared" si="87"/>
        <v>440</v>
      </c>
      <c r="M110" s="13">
        <f t="shared" si="87"/>
        <v>524</v>
      </c>
      <c r="N110" s="11">
        <f t="shared" si="91"/>
        <v>964</v>
      </c>
    </row>
    <row r="111" spans="2:14" ht="21.75" thickBot="1" x14ac:dyDescent="0.25">
      <c r="B111" s="92" t="s">
        <v>49</v>
      </c>
      <c r="C111" s="94">
        <v>455</v>
      </c>
      <c r="D111" s="97">
        <v>502</v>
      </c>
      <c r="E111" s="65">
        <f t="shared" si="88"/>
        <v>957</v>
      </c>
      <c r="F111" s="94">
        <v>0</v>
      </c>
      <c r="G111" s="95">
        <v>0</v>
      </c>
      <c r="H111" s="63">
        <f t="shared" si="89"/>
        <v>0</v>
      </c>
      <c r="I111" s="94"/>
      <c r="J111" s="95"/>
      <c r="K111" s="65">
        <f t="shared" si="92"/>
        <v>0</v>
      </c>
      <c r="L111" s="64">
        <f t="shared" si="87"/>
        <v>455</v>
      </c>
      <c r="M111" s="62">
        <f t="shared" si="87"/>
        <v>502</v>
      </c>
      <c r="N111" s="93">
        <f t="shared" si="91"/>
        <v>957</v>
      </c>
    </row>
    <row r="112" spans="2:14" ht="21.75" thickBot="1" x14ac:dyDescent="0.25">
      <c r="B112" s="56" t="s">
        <v>12</v>
      </c>
      <c r="C112" s="18">
        <f>SUM(C90:C111)</f>
        <v>48503</v>
      </c>
      <c r="D112" s="16">
        <f t="shared" ref="D112:H112" si="93">SUM(D90:D111)</f>
        <v>47305</v>
      </c>
      <c r="E112" s="17">
        <f t="shared" si="93"/>
        <v>95808</v>
      </c>
      <c r="F112" s="82">
        <f t="shared" si="93"/>
        <v>0</v>
      </c>
      <c r="G112" s="16">
        <f t="shared" si="93"/>
        <v>0</v>
      </c>
      <c r="H112" s="83">
        <f t="shared" si="93"/>
        <v>0</v>
      </c>
      <c r="I112" s="84">
        <f>SUM(I90:I111)</f>
        <v>0</v>
      </c>
      <c r="J112" s="16">
        <f>SUM(J90:J111)</f>
        <v>0</v>
      </c>
      <c r="K112" s="17">
        <f t="shared" ref="K112:N112" si="94">SUM(K90:K111)</f>
        <v>0</v>
      </c>
      <c r="L112" s="18">
        <f t="shared" si="94"/>
        <v>48503</v>
      </c>
      <c r="M112" s="16">
        <f t="shared" si="94"/>
        <v>47305</v>
      </c>
      <c r="N112" s="17">
        <f t="shared" si="94"/>
        <v>95808</v>
      </c>
    </row>
    <row r="113" spans="2:14" ht="15" thickBot="1" x14ac:dyDescent="0.25"/>
    <row r="114" spans="2:14" ht="21" x14ac:dyDescent="0.2">
      <c r="B114" s="247" t="s">
        <v>97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51"/>
    </row>
    <row r="115" spans="2:14" ht="21.75" thickBot="1" x14ac:dyDescent="0.25">
      <c r="B115" s="248" t="s">
        <v>73</v>
      </c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2"/>
    </row>
    <row r="116" spans="2:14" ht="21" x14ac:dyDescent="0.2">
      <c r="B116" s="253" t="s">
        <v>24</v>
      </c>
      <c r="C116" s="247" t="s">
        <v>1</v>
      </c>
      <c r="D116" s="249"/>
      <c r="E116" s="258" t="s">
        <v>2</v>
      </c>
      <c r="F116" s="255" t="s">
        <v>3</v>
      </c>
      <c r="G116" s="249"/>
      <c r="H116" s="263" t="s">
        <v>4</v>
      </c>
      <c r="I116" s="253" t="s">
        <v>5</v>
      </c>
      <c r="J116" s="255"/>
      <c r="K116" s="258" t="s">
        <v>6</v>
      </c>
      <c r="L116" s="247" t="s">
        <v>7</v>
      </c>
      <c r="M116" s="249" t="s">
        <v>8</v>
      </c>
      <c r="N116" s="251" t="s">
        <v>9</v>
      </c>
    </row>
    <row r="117" spans="2:14" ht="21.75" thickBot="1" x14ac:dyDescent="0.25">
      <c r="B117" s="254"/>
      <c r="C117" s="3" t="s">
        <v>10</v>
      </c>
      <c r="D117" s="2" t="s">
        <v>11</v>
      </c>
      <c r="E117" s="259"/>
      <c r="F117" s="1" t="s">
        <v>10</v>
      </c>
      <c r="G117" s="2" t="s">
        <v>11</v>
      </c>
      <c r="H117" s="264"/>
      <c r="I117" s="3" t="s">
        <v>10</v>
      </c>
      <c r="J117" s="2" t="s">
        <v>11</v>
      </c>
      <c r="K117" s="259"/>
      <c r="L117" s="260"/>
      <c r="M117" s="261"/>
      <c r="N117" s="262"/>
    </row>
    <row r="118" spans="2:14" ht="21" x14ac:dyDescent="0.2">
      <c r="B118" s="75" t="s">
        <v>28</v>
      </c>
      <c r="C118" s="94">
        <v>12</v>
      </c>
      <c r="D118" s="96">
        <v>14</v>
      </c>
      <c r="E118" s="6">
        <f>C118+D118</f>
        <v>26</v>
      </c>
      <c r="F118" s="94">
        <v>0</v>
      </c>
      <c r="G118" s="96">
        <v>0</v>
      </c>
      <c r="H118" s="89">
        <f>F118+G118</f>
        <v>0</v>
      </c>
      <c r="I118" s="94"/>
      <c r="J118" s="96"/>
      <c r="K118" s="7">
        <f>I118+J118</f>
        <v>0</v>
      </c>
      <c r="L118" s="8">
        <f t="shared" ref="L118:L139" si="95">F118+C118+I118</f>
        <v>12</v>
      </c>
      <c r="M118" s="9">
        <f t="shared" ref="M118:M139" si="96">G118+D118+J118</f>
        <v>14</v>
      </c>
      <c r="N118" s="7">
        <f>L118+M118</f>
        <v>26</v>
      </c>
    </row>
    <row r="119" spans="2:14" ht="21" x14ac:dyDescent="0.2">
      <c r="B119" s="90" t="s">
        <v>29</v>
      </c>
      <c r="C119" s="94">
        <v>169</v>
      </c>
      <c r="D119" s="95">
        <v>145</v>
      </c>
      <c r="E119" s="10">
        <f t="shared" ref="E119:E139" si="97">C119+D119</f>
        <v>314</v>
      </c>
      <c r="F119" s="94">
        <v>0</v>
      </c>
      <c r="G119" s="95">
        <v>0</v>
      </c>
      <c r="H119" s="91">
        <f t="shared" ref="H119:H139" si="98">F119+G119</f>
        <v>0</v>
      </c>
      <c r="I119" s="94"/>
      <c r="J119" s="95"/>
      <c r="K119" s="11">
        <f t="shared" ref="K119:K122" si="99">I119+J119</f>
        <v>0</v>
      </c>
      <c r="L119" s="12">
        <f t="shared" si="95"/>
        <v>169</v>
      </c>
      <c r="M119" s="13">
        <f t="shared" si="96"/>
        <v>145</v>
      </c>
      <c r="N119" s="11">
        <f t="shared" ref="N119:N139" si="100">L119+M119</f>
        <v>314</v>
      </c>
    </row>
    <row r="120" spans="2:14" ht="21" x14ac:dyDescent="0.2">
      <c r="B120" s="90" t="s">
        <v>30</v>
      </c>
      <c r="C120" s="94">
        <v>623</v>
      </c>
      <c r="D120" s="95">
        <v>635</v>
      </c>
      <c r="E120" s="10">
        <f t="shared" si="97"/>
        <v>1258</v>
      </c>
      <c r="F120" s="94">
        <v>0</v>
      </c>
      <c r="G120" s="95">
        <v>0</v>
      </c>
      <c r="H120" s="91">
        <f t="shared" si="98"/>
        <v>0</v>
      </c>
      <c r="I120" s="94"/>
      <c r="J120" s="95"/>
      <c r="K120" s="11">
        <f t="shared" si="99"/>
        <v>0</v>
      </c>
      <c r="L120" s="12">
        <f t="shared" si="95"/>
        <v>623</v>
      </c>
      <c r="M120" s="13">
        <f t="shared" si="96"/>
        <v>635</v>
      </c>
      <c r="N120" s="11">
        <f t="shared" si="100"/>
        <v>1258</v>
      </c>
    </row>
    <row r="121" spans="2:14" ht="21" x14ac:dyDescent="0.2">
      <c r="B121" s="90" t="s">
        <v>31</v>
      </c>
      <c r="C121" s="94">
        <v>324</v>
      </c>
      <c r="D121" s="95">
        <v>302</v>
      </c>
      <c r="E121" s="10">
        <f t="shared" si="97"/>
        <v>626</v>
      </c>
      <c r="F121" s="94">
        <v>0</v>
      </c>
      <c r="G121" s="95">
        <v>0</v>
      </c>
      <c r="H121" s="91">
        <f t="shared" si="98"/>
        <v>0</v>
      </c>
      <c r="I121" s="94"/>
      <c r="J121" s="95"/>
      <c r="K121" s="11">
        <f t="shared" si="99"/>
        <v>0</v>
      </c>
      <c r="L121" s="12">
        <f t="shared" si="95"/>
        <v>324</v>
      </c>
      <c r="M121" s="13">
        <f t="shared" si="96"/>
        <v>302</v>
      </c>
      <c r="N121" s="11">
        <f t="shared" si="100"/>
        <v>626</v>
      </c>
    </row>
    <row r="122" spans="2:14" ht="21" x14ac:dyDescent="0.2">
      <c r="B122" s="90" t="s">
        <v>32</v>
      </c>
      <c r="C122" s="94">
        <v>416</v>
      </c>
      <c r="D122" s="95">
        <v>429</v>
      </c>
      <c r="E122" s="10">
        <f t="shared" si="97"/>
        <v>845</v>
      </c>
      <c r="F122" s="94">
        <v>0</v>
      </c>
      <c r="G122" s="95">
        <v>0</v>
      </c>
      <c r="H122" s="91">
        <f t="shared" si="98"/>
        <v>0</v>
      </c>
      <c r="I122" s="94"/>
      <c r="J122" s="95"/>
      <c r="K122" s="11">
        <f t="shared" si="99"/>
        <v>0</v>
      </c>
      <c r="L122" s="12">
        <f t="shared" si="95"/>
        <v>416</v>
      </c>
      <c r="M122" s="13">
        <f t="shared" si="96"/>
        <v>429</v>
      </c>
      <c r="N122" s="11">
        <f t="shared" si="100"/>
        <v>845</v>
      </c>
    </row>
    <row r="123" spans="2:14" ht="21" x14ac:dyDescent="0.2">
      <c r="B123" s="90" t="s">
        <v>33</v>
      </c>
      <c r="C123" s="94">
        <v>670</v>
      </c>
      <c r="D123" s="95">
        <v>613</v>
      </c>
      <c r="E123" s="10">
        <f t="shared" si="97"/>
        <v>1283</v>
      </c>
      <c r="F123" s="94">
        <v>0</v>
      </c>
      <c r="G123" s="95">
        <v>0</v>
      </c>
      <c r="H123" s="91">
        <f t="shared" si="98"/>
        <v>0</v>
      </c>
      <c r="I123" s="94"/>
      <c r="J123" s="95"/>
      <c r="K123" s="10">
        <f t="shared" ref="K123:K139" si="101">J123+I123</f>
        <v>0</v>
      </c>
      <c r="L123" s="12">
        <f t="shared" si="95"/>
        <v>670</v>
      </c>
      <c r="M123" s="13">
        <f t="shared" si="96"/>
        <v>613</v>
      </c>
      <c r="N123" s="11">
        <f t="shared" si="100"/>
        <v>1283</v>
      </c>
    </row>
    <row r="124" spans="2:14" ht="21" x14ac:dyDescent="0.2">
      <c r="B124" s="90" t="s">
        <v>34</v>
      </c>
      <c r="C124" s="94">
        <v>399</v>
      </c>
      <c r="D124" s="95">
        <v>362</v>
      </c>
      <c r="E124" s="10">
        <f t="shared" si="97"/>
        <v>761</v>
      </c>
      <c r="F124" s="94">
        <v>0</v>
      </c>
      <c r="G124" s="95">
        <v>0</v>
      </c>
      <c r="H124" s="91">
        <f t="shared" si="98"/>
        <v>0</v>
      </c>
      <c r="I124" s="94"/>
      <c r="J124" s="95"/>
      <c r="K124" s="10">
        <f t="shared" si="101"/>
        <v>0</v>
      </c>
      <c r="L124" s="12">
        <f t="shared" si="95"/>
        <v>399</v>
      </c>
      <c r="M124" s="13">
        <f t="shared" si="96"/>
        <v>362</v>
      </c>
      <c r="N124" s="11">
        <f t="shared" si="100"/>
        <v>761</v>
      </c>
    </row>
    <row r="125" spans="2:14" ht="21" x14ac:dyDescent="0.2">
      <c r="B125" s="90" t="s">
        <v>35</v>
      </c>
      <c r="C125" s="94">
        <v>265</v>
      </c>
      <c r="D125" s="95">
        <v>251</v>
      </c>
      <c r="E125" s="10">
        <f t="shared" si="97"/>
        <v>516</v>
      </c>
      <c r="F125" s="94">
        <v>0</v>
      </c>
      <c r="G125" s="95">
        <v>0</v>
      </c>
      <c r="H125" s="91">
        <f t="shared" si="98"/>
        <v>0</v>
      </c>
      <c r="I125" s="94"/>
      <c r="J125" s="95"/>
      <c r="K125" s="10">
        <f t="shared" si="101"/>
        <v>0</v>
      </c>
      <c r="L125" s="12">
        <f t="shared" si="95"/>
        <v>265</v>
      </c>
      <c r="M125" s="13">
        <f t="shared" si="96"/>
        <v>251</v>
      </c>
      <c r="N125" s="11">
        <f t="shared" si="100"/>
        <v>516</v>
      </c>
    </row>
    <row r="126" spans="2:14" ht="21" x14ac:dyDescent="0.2">
      <c r="B126" s="90" t="s">
        <v>36</v>
      </c>
      <c r="C126" s="94">
        <v>638</v>
      </c>
      <c r="D126" s="95">
        <v>689</v>
      </c>
      <c r="E126" s="10">
        <f t="shared" si="97"/>
        <v>1327</v>
      </c>
      <c r="F126" s="94">
        <v>0</v>
      </c>
      <c r="G126" s="95">
        <v>0</v>
      </c>
      <c r="H126" s="91">
        <f t="shared" si="98"/>
        <v>0</v>
      </c>
      <c r="I126" s="94"/>
      <c r="J126" s="95"/>
      <c r="K126" s="10">
        <f t="shared" si="101"/>
        <v>0</v>
      </c>
      <c r="L126" s="12">
        <f t="shared" si="95"/>
        <v>638</v>
      </c>
      <c r="M126" s="13">
        <f t="shared" si="96"/>
        <v>689</v>
      </c>
      <c r="N126" s="11">
        <f t="shared" si="100"/>
        <v>1327</v>
      </c>
    </row>
    <row r="127" spans="2:14" ht="21" x14ac:dyDescent="0.2">
      <c r="B127" s="90" t="s">
        <v>37</v>
      </c>
      <c r="C127" s="94">
        <v>631</v>
      </c>
      <c r="D127" s="95">
        <v>625</v>
      </c>
      <c r="E127" s="10">
        <f t="shared" si="97"/>
        <v>1256</v>
      </c>
      <c r="F127" s="94">
        <v>0</v>
      </c>
      <c r="G127" s="95">
        <v>0</v>
      </c>
      <c r="H127" s="91">
        <f t="shared" si="98"/>
        <v>0</v>
      </c>
      <c r="I127" s="94"/>
      <c r="J127" s="95"/>
      <c r="K127" s="10">
        <f t="shared" si="101"/>
        <v>0</v>
      </c>
      <c r="L127" s="12">
        <f t="shared" si="95"/>
        <v>631</v>
      </c>
      <c r="M127" s="13">
        <f t="shared" si="96"/>
        <v>625</v>
      </c>
      <c r="N127" s="11">
        <f t="shared" si="100"/>
        <v>1256</v>
      </c>
    </row>
    <row r="128" spans="2:14" ht="21" x14ac:dyDescent="0.2">
      <c r="B128" s="90" t="s">
        <v>38</v>
      </c>
      <c r="C128" s="94">
        <v>546</v>
      </c>
      <c r="D128" s="95">
        <v>481</v>
      </c>
      <c r="E128" s="10">
        <f t="shared" si="97"/>
        <v>1027</v>
      </c>
      <c r="F128" s="94">
        <v>0</v>
      </c>
      <c r="G128" s="95">
        <v>0</v>
      </c>
      <c r="H128" s="91">
        <f t="shared" si="98"/>
        <v>0</v>
      </c>
      <c r="I128" s="94"/>
      <c r="J128" s="95"/>
      <c r="K128" s="10">
        <f t="shared" si="101"/>
        <v>0</v>
      </c>
      <c r="L128" s="12">
        <f t="shared" si="95"/>
        <v>546</v>
      </c>
      <c r="M128" s="13">
        <f t="shared" si="96"/>
        <v>481</v>
      </c>
      <c r="N128" s="11">
        <f t="shared" si="100"/>
        <v>1027</v>
      </c>
    </row>
    <row r="129" spans="2:14" ht="21" x14ac:dyDescent="0.2">
      <c r="B129" s="90" t="s">
        <v>39</v>
      </c>
      <c r="C129" s="94">
        <v>374</v>
      </c>
      <c r="D129" s="95">
        <v>356</v>
      </c>
      <c r="E129" s="10">
        <f t="shared" si="97"/>
        <v>730</v>
      </c>
      <c r="F129" s="94">
        <v>0</v>
      </c>
      <c r="G129" s="95">
        <v>0</v>
      </c>
      <c r="H129" s="91">
        <f t="shared" si="98"/>
        <v>0</v>
      </c>
      <c r="I129" s="94"/>
      <c r="J129" s="95"/>
      <c r="K129" s="10">
        <f t="shared" si="101"/>
        <v>0</v>
      </c>
      <c r="L129" s="12">
        <f t="shared" si="95"/>
        <v>374</v>
      </c>
      <c r="M129" s="13">
        <f t="shared" si="96"/>
        <v>356</v>
      </c>
      <c r="N129" s="11">
        <f t="shared" si="100"/>
        <v>730</v>
      </c>
    </row>
    <row r="130" spans="2:14" ht="21" x14ac:dyDescent="0.2">
      <c r="B130" s="90" t="s">
        <v>40</v>
      </c>
      <c r="C130" s="94">
        <v>296</v>
      </c>
      <c r="D130" s="95">
        <v>273</v>
      </c>
      <c r="E130" s="10">
        <f t="shared" si="97"/>
        <v>569</v>
      </c>
      <c r="F130" s="94">
        <v>0</v>
      </c>
      <c r="G130" s="95">
        <v>0</v>
      </c>
      <c r="H130" s="91">
        <f t="shared" si="98"/>
        <v>0</v>
      </c>
      <c r="I130" s="94"/>
      <c r="J130" s="95"/>
      <c r="K130" s="10">
        <f t="shared" si="101"/>
        <v>0</v>
      </c>
      <c r="L130" s="12">
        <f t="shared" si="95"/>
        <v>296</v>
      </c>
      <c r="M130" s="13">
        <f t="shared" si="96"/>
        <v>273</v>
      </c>
      <c r="N130" s="11">
        <f t="shared" si="100"/>
        <v>569</v>
      </c>
    </row>
    <row r="131" spans="2:14" ht="21" x14ac:dyDescent="0.2">
      <c r="B131" s="90" t="s">
        <v>41</v>
      </c>
      <c r="C131" s="94">
        <v>207</v>
      </c>
      <c r="D131" s="95">
        <v>179</v>
      </c>
      <c r="E131" s="10">
        <f t="shared" si="97"/>
        <v>386</v>
      </c>
      <c r="F131" s="94">
        <v>0</v>
      </c>
      <c r="G131" s="95">
        <v>0</v>
      </c>
      <c r="H131" s="91">
        <f t="shared" si="98"/>
        <v>0</v>
      </c>
      <c r="I131" s="94"/>
      <c r="J131" s="95"/>
      <c r="K131" s="10">
        <f t="shared" si="101"/>
        <v>0</v>
      </c>
      <c r="L131" s="12">
        <f t="shared" si="95"/>
        <v>207</v>
      </c>
      <c r="M131" s="13">
        <f t="shared" si="96"/>
        <v>179</v>
      </c>
      <c r="N131" s="11">
        <f t="shared" si="100"/>
        <v>386</v>
      </c>
    </row>
    <row r="132" spans="2:14" ht="21" x14ac:dyDescent="0.2">
      <c r="B132" s="90" t="s">
        <v>42</v>
      </c>
      <c r="C132" s="94">
        <v>150</v>
      </c>
      <c r="D132" s="95">
        <v>136</v>
      </c>
      <c r="E132" s="10">
        <f t="shared" si="97"/>
        <v>286</v>
      </c>
      <c r="F132" s="94">
        <v>0</v>
      </c>
      <c r="G132" s="95">
        <v>0</v>
      </c>
      <c r="H132" s="91">
        <f t="shared" si="98"/>
        <v>0</v>
      </c>
      <c r="I132" s="94"/>
      <c r="J132" s="95"/>
      <c r="K132" s="10">
        <f t="shared" si="101"/>
        <v>0</v>
      </c>
      <c r="L132" s="12">
        <f t="shared" si="95"/>
        <v>150</v>
      </c>
      <c r="M132" s="13">
        <f t="shared" si="96"/>
        <v>136</v>
      </c>
      <c r="N132" s="11">
        <f t="shared" si="100"/>
        <v>286</v>
      </c>
    </row>
    <row r="133" spans="2:14" ht="21" x14ac:dyDescent="0.2">
      <c r="B133" s="90" t="s">
        <v>43</v>
      </c>
      <c r="C133" s="94">
        <v>121</v>
      </c>
      <c r="D133" s="95">
        <v>120</v>
      </c>
      <c r="E133" s="10">
        <f t="shared" si="97"/>
        <v>241</v>
      </c>
      <c r="F133" s="94">
        <v>0</v>
      </c>
      <c r="G133" s="95">
        <v>0</v>
      </c>
      <c r="H133" s="91">
        <f t="shared" si="98"/>
        <v>0</v>
      </c>
      <c r="I133" s="94"/>
      <c r="J133" s="95"/>
      <c r="K133" s="10">
        <f t="shared" si="101"/>
        <v>0</v>
      </c>
      <c r="L133" s="12">
        <f t="shared" si="95"/>
        <v>121</v>
      </c>
      <c r="M133" s="13">
        <f t="shared" si="96"/>
        <v>120</v>
      </c>
      <c r="N133" s="11">
        <f t="shared" si="100"/>
        <v>241</v>
      </c>
    </row>
    <row r="134" spans="2:14" ht="21" x14ac:dyDescent="0.2">
      <c r="B134" s="90" t="s">
        <v>44</v>
      </c>
      <c r="C134" s="94">
        <v>106</v>
      </c>
      <c r="D134" s="95">
        <v>104</v>
      </c>
      <c r="E134" s="10">
        <f t="shared" si="97"/>
        <v>210</v>
      </c>
      <c r="F134" s="94">
        <v>0</v>
      </c>
      <c r="G134" s="95">
        <v>0</v>
      </c>
      <c r="H134" s="91">
        <f t="shared" si="98"/>
        <v>0</v>
      </c>
      <c r="I134" s="94"/>
      <c r="J134" s="95"/>
      <c r="K134" s="10">
        <f t="shared" si="101"/>
        <v>0</v>
      </c>
      <c r="L134" s="12">
        <f t="shared" si="95"/>
        <v>106</v>
      </c>
      <c r="M134" s="13">
        <f t="shared" si="96"/>
        <v>104</v>
      </c>
      <c r="N134" s="11">
        <f t="shared" si="100"/>
        <v>210</v>
      </c>
    </row>
    <row r="135" spans="2:14" ht="21" x14ac:dyDescent="0.2">
      <c r="B135" s="90" t="s">
        <v>45</v>
      </c>
      <c r="C135" s="94">
        <v>75</v>
      </c>
      <c r="D135" s="95">
        <v>58</v>
      </c>
      <c r="E135" s="10">
        <f t="shared" si="97"/>
        <v>133</v>
      </c>
      <c r="F135" s="94">
        <v>0</v>
      </c>
      <c r="G135" s="95">
        <v>0</v>
      </c>
      <c r="H135" s="91">
        <f t="shared" si="98"/>
        <v>0</v>
      </c>
      <c r="I135" s="94"/>
      <c r="J135" s="95"/>
      <c r="K135" s="10">
        <f t="shared" si="101"/>
        <v>0</v>
      </c>
      <c r="L135" s="12">
        <f t="shared" si="95"/>
        <v>75</v>
      </c>
      <c r="M135" s="13">
        <f t="shared" si="96"/>
        <v>58</v>
      </c>
      <c r="N135" s="11">
        <f t="shared" si="100"/>
        <v>133</v>
      </c>
    </row>
    <row r="136" spans="2:14" ht="21" x14ac:dyDescent="0.2">
      <c r="B136" s="90" t="s">
        <v>46</v>
      </c>
      <c r="C136" s="94">
        <v>47</v>
      </c>
      <c r="D136" s="95">
        <v>49</v>
      </c>
      <c r="E136" s="10">
        <f t="shared" si="97"/>
        <v>96</v>
      </c>
      <c r="F136" s="94">
        <v>0</v>
      </c>
      <c r="G136" s="95">
        <v>0</v>
      </c>
      <c r="H136" s="91">
        <f t="shared" si="98"/>
        <v>0</v>
      </c>
      <c r="I136" s="94"/>
      <c r="J136" s="95"/>
      <c r="K136" s="10">
        <f t="shared" si="101"/>
        <v>0</v>
      </c>
      <c r="L136" s="12">
        <f t="shared" si="95"/>
        <v>47</v>
      </c>
      <c r="M136" s="13">
        <f t="shared" si="96"/>
        <v>49</v>
      </c>
      <c r="N136" s="11">
        <f t="shared" si="100"/>
        <v>96</v>
      </c>
    </row>
    <row r="137" spans="2:14" ht="21" x14ac:dyDescent="0.2">
      <c r="B137" s="90" t="s">
        <v>47</v>
      </c>
      <c r="C137" s="94">
        <v>26</v>
      </c>
      <c r="D137" s="95">
        <v>14</v>
      </c>
      <c r="E137" s="10">
        <f t="shared" si="97"/>
        <v>40</v>
      </c>
      <c r="F137" s="94">
        <v>0</v>
      </c>
      <c r="G137" s="95">
        <v>0</v>
      </c>
      <c r="H137" s="91">
        <f t="shared" si="98"/>
        <v>0</v>
      </c>
      <c r="I137" s="94"/>
      <c r="J137" s="95"/>
      <c r="K137" s="10">
        <f t="shared" si="101"/>
        <v>0</v>
      </c>
      <c r="L137" s="12">
        <f t="shared" si="95"/>
        <v>26</v>
      </c>
      <c r="M137" s="13">
        <f t="shared" si="96"/>
        <v>14</v>
      </c>
      <c r="N137" s="11">
        <f t="shared" si="100"/>
        <v>40</v>
      </c>
    </row>
    <row r="138" spans="2:14" ht="21" x14ac:dyDescent="0.2">
      <c r="B138" s="90" t="s">
        <v>48</v>
      </c>
      <c r="C138" s="94">
        <v>24</v>
      </c>
      <c r="D138" s="95">
        <v>13</v>
      </c>
      <c r="E138" s="10">
        <f t="shared" si="97"/>
        <v>37</v>
      </c>
      <c r="F138" s="94">
        <v>0</v>
      </c>
      <c r="G138" s="95">
        <v>0</v>
      </c>
      <c r="H138" s="91">
        <f t="shared" si="98"/>
        <v>0</v>
      </c>
      <c r="I138" s="94"/>
      <c r="J138" s="95"/>
      <c r="K138" s="10">
        <f t="shared" si="101"/>
        <v>0</v>
      </c>
      <c r="L138" s="12">
        <f t="shared" si="95"/>
        <v>24</v>
      </c>
      <c r="M138" s="13">
        <f t="shared" si="96"/>
        <v>13</v>
      </c>
      <c r="N138" s="11">
        <f t="shared" si="100"/>
        <v>37</v>
      </c>
    </row>
    <row r="139" spans="2:14" ht="21.75" thickBot="1" x14ac:dyDescent="0.25">
      <c r="B139" s="92" t="s">
        <v>49</v>
      </c>
      <c r="C139" s="94">
        <v>12</v>
      </c>
      <c r="D139" s="97">
        <v>6</v>
      </c>
      <c r="E139" s="65">
        <f t="shared" si="97"/>
        <v>18</v>
      </c>
      <c r="F139" s="94">
        <v>0</v>
      </c>
      <c r="G139" s="95">
        <v>0</v>
      </c>
      <c r="H139" s="63">
        <f t="shared" si="98"/>
        <v>0</v>
      </c>
      <c r="I139" s="94"/>
      <c r="J139" s="97"/>
      <c r="K139" s="65">
        <f t="shared" si="101"/>
        <v>0</v>
      </c>
      <c r="L139" s="64">
        <f t="shared" si="95"/>
        <v>12</v>
      </c>
      <c r="M139" s="62">
        <f t="shared" si="96"/>
        <v>6</v>
      </c>
      <c r="N139" s="93">
        <f t="shared" si="100"/>
        <v>18</v>
      </c>
    </row>
    <row r="140" spans="2:14" ht="21.75" thickBot="1" x14ac:dyDescent="0.25">
      <c r="B140" s="56" t="s">
        <v>12</v>
      </c>
      <c r="C140" s="18">
        <f>SUM(C118:C139)</f>
        <v>6131</v>
      </c>
      <c r="D140" s="16">
        <f t="shared" ref="D140:H140" si="102">SUM(D118:D139)</f>
        <v>5854</v>
      </c>
      <c r="E140" s="17">
        <f t="shared" si="102"/>
        <v>11985</v>
      </c>
      <c r="F140" s="82">
        <f t="shared" si="102"/>
        <v>0</v>
      </c>
      <c r="G140" s="16">
        <f t="shared" si="102"/>
        <v>0</v>
      </c>
      <c r="H140" s="83">
        <f t="shared" si="102"/>
        <v>0</v>
      </c>
      <c r="I140" s="84">
        <f>SUM(I118:I139)</f>
        <v>0</v>
      </c>
      <c r="J140" s="16">
        <f>SUM(J118:J139)</f>
        <v>0</v>
      </c>
      <c r="K140" s="17">
        <f t="shared" ref="K140:N140" si="103">SUM(K118:K139)</f>
        <v>0</v>
      </c>
      <c r="L140" s="18">
        <f t="shared" si="103"/>
        <v>6131</v>
      </c>
      <c r="M140" s="16">
        <f t="shared" si="103"/>
        <v>5854</v>
      </c>
      <c r="N140" s="17">
        <f t="shared" si="103"/>
        <v>11985</v>
      </c>
    </row>
    <row r="141" spans="2:14" ht="15" thickBot="1" x14ac:dyDescent="0.25"/>
    <row r="142" spans="2:14" ht="21" x14ac:dyDescent="0.2">
      <c r="B142" s="247" t="s">
        <v>97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51"/>
    </row>
    <row r="143" spans="2:14" ht="21.75" thickBot="1" x14ac:dyDescent="0.25">
      <c r="B143" s="248" t="s">
        <v>74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2"/>
    </row>
    <row r="144" spans="2:14" ht="21" x14ac:dyDescent="0.2">
      <c r="B144" s="253" t="s">
        <v>24</v>
      </c>
      <c r="C144" s="247" t="s">
        <v>1</v>
      </c>
      <c r="D144" s="249"/>
      <c r="E144" s="258" t="s">
        <v>2</v>
      </c>
      <c r="F144" s="255" t="s">
        <v>3</v>
      </c>
      <c r="G144" s="249"/>
      <c r="H144" s="263" t="s">
        <v>4</v>
      </c>
      <c r="I144" s="253" t="s">
        <v>5</v>
      </c>
      <c r="J144" s="255"/>
      <c r="K144" s="258" t="s">
        <v>6</v>
      </c>
      <c r="L144" s="247" t="s">
        <v>7</v>
      </c>
      <c r="M144" s="249" t="s">
        <v>8</v>
      </c>
      <c r="N144" s="251" t="s">
        <v>9</v>
      </c>
    </row>
    <row r="145" spans="2:14" ht="21.75" thickBot="1" x14ac:dyDescent="0.25">
      <c r="B145" s="254"/>
      <c r="C145" s="3" t="s">
        <v>10</v>
      </c>
      <c r="D145" s="2" t="s">
        <v>11</v>
      </c>
      <c r="E145" s="259"/>
      <c r="F145" s="1" t="s">
        <v>10</v>
      </c>
      <c r="G145" s="2" t="s">
        <v>11</v>
      </c>
      <c r="H145" s="264"/>
      <c r="I145" s="3" t="s">
        <v>10</v>
      </c>
      <c r="J145" s="2" t="s">
        <v>11</v>
      </c>
      <c r="K145" s="259"/>
      <c r="L145" s="260"/>
      <c r="M145" s="261"/>
      <c r="N145" s="262"/>
    </row>
    <row r="146" spans="2:14" ht="21" x14ac:dyDescent="0.2">
      <c r="B146" s="75" t="s">
        <v>28</v>
      </c>
      <c r="C146" s="94">
        <f>C118+C90</f>
        <v>55</v>
      </c>
      <c r="D146" s="96">
        <f>D118+D90</f>
        <v>46</v>
      </c>
      <c r="E146" s="6">
        <f>C146+D146</f>
        <v>101</v>
      </c>
      <c r="F146" s="94">
        <f>F118+F90</f>
        <v>0</v>
      </c>
      <c r="G146" s="96">
        <f>G118+G90</f>
        <v>0</v>
      </c>
      <c r="H146" s="89">
        <f>F146+G146</f>
        <v>0</v>
      </c>
      <c r="I146" s="94">
        <f>I118+I90</f>
        <v>0</v>
      </c>
      <c r="J146" s="96">
        <f>J118+J90</f>
        <v>0</v>
      </c>
      <c r="K146" s="7">
        <f>I146+J146</f>
        <v>0</v>
      </c>
      <c r="L146" s="8">
        <f t="shared" ref="L146:L167" si="104">F146+C146+I146</f>
        <v>55</v>
      </c>
      <c r="M146" s="9">
        <f t="shared" ref="M146:M167" si="105">G146+D146+J146</f>
        <v>46</v>
      </c>
      <c r="N146" s="7">
        <f>L146+M146</f>
        <v>101</v>
      </c>
    </row>
    <row r="147" spans="2:14" ht="21" x14ac:dyDescent="0.2">
      <c r="B147" s="90" t="s">
        <v>29</v>
      </c>
      <c r="C147" s="94">
        <f t="shared" ref="C147:D147" si="106">C119+C91</f>
        <v>770</v>
      </c>
      <c r="D147" s="95">
        <f t="shared" si="106"/>
        <v>663</v>
      </c>
      <c r="E147" s="10">
        <f t="shared" ref="E147:E167" si="107">C147+D147</f>
        <v>1433</v>
      </c>
      <c r="F147" s="94">
        <f t="shared" ref="F147:G147" si="108">F119+F91</f>
        <v>0</v>
      </c>
      <c r="G147" s="95">
        <f t="shared" si="108"/>
        <v>0</v>
      </c>
      <c r="H147" s="91">
        <f t="shared" ref="H147:H167" si="109">F147+G147</f>
        <v>0</v>
      </c>
      <c r="I147" s="94">
        <f t="shared" ref="I147:J147" si="110">I119+I91</f>
        <v>0</v>
      </c>
      <c r="J147" s="95">
        <f t="shared" si="110"/>
        <v>0</v>
      </c>
      <c r="K147" s="11">
        <f t="shared" ref="K147:K150" si="111">I147+J147</f>
        <v>0</v>
      </c>
      <c r="L147" s="12">
        <f t="shared" si="104"/>
        <v>770</v>
      </c>
      <c r="M147" s="13">
        <f t="shared" si="105"/>
        <v>663</v>
      </c>
      <c r="N147" s="11">
        <f t="shared" ref="N147:N167" si="112">L147+M147</f>
        <v>1433</v>
      </c>
    </row>
    <row r="148" spans="2:14" ht="21" x14ac:dyDescent="0.2">
      <c r="B148" s="90" t="s">
        <v>30</v>
      </c>
      <c r="C148" s="94">
        <f t="shared" ref="C148:D148" si="113">C120+C92</f>
        <v>3527</v>
      </c>
      <c r="D148" s="95">
        <f t="shared" si="113"/>
        <v>3469</v>
      </c>
      <c r="E148" s="10">
        <f t="shared" si="107"/>
        <v>6996</v>
      </c>
      <c r="F148" s="94">
        <f t="shared" ref="F148:G148" si="114">F120+F92</f>
        <v>0</v>
      </c>
      <c r="G148" s="95">
        <f t="shared" si="114"/>
        <v>0</v>
      </c>
      <c r="H148" s="91">
        <f t="shared" si="109"/>
        <v>0</v>
      </c>
      <c r="I148" s="94">
        <f t="shared" ref="I148:J148" si="115">I120+I92</f>
        <v>0</v>
      </c>
      <c r="J148" s="95">
        <f t="shared" si="115"/>
        <v>0</v>
      </c>
      <c r="K148" s="11">
        <f t="shared" si="111"/>
        <v>0</v>
      </c>
      <c r="L148" s="12">
        <f t="shared" si="104"/>
        <v>3527</v>
      </c>
      <c r="M148" s="13">
        <f t="shared" si="105"/>
        <v>3469</v>
      </c>
      <c r="N148" s="11">
        <f t="shared" si="112"/>
        <v>6996</v>
      </c>
    </row>
    <row r="149" spans="2:14" ht="21" x14ac:dyDescent="0.2">
      <c r="B149" s="90" t="s">
        <v>31</v>
      </c>
      <c r="C149" s="94">
        <f t="shared" ref="C149:D149" si="116">C121+C93</f>
        <v>2260</v>
      </c>
      <c r="D149" s="95">
        <f t="shared" si="116"/>
        <v>2175</v>
      </c>
      <c r="E149" s="10">
        <f t="shared" si="107"/>
        <v>4435</v>
      </c>
      <c r="F149" s="94">
        <f t="shared" ref="F149:G149" si="117">F121+F93</f>
        <v>0</v>
      </c>
      <c r="G149" s="95">
        <f t="shared" si="117"/>
        <v>0</v>
      </c>
      <c r="H149" s="91">
        <f t="shared" si="109"/>
        <v>0</v>
      </c>
      <c r="I149" s="94">
        <f t="shared" ref="I149:J149" si="118">I121+I93</f>
        <v>0</v>
      </c>
      <c r="J149" s="95">
        <f t="shared" si="118"/>
        <v>0</v>
      </c>
      <c r="K149" s="11">
        <f t="shared" si="111"/>
        <v>0</v>
      </c>
      <c r="L149" s="12">
        <f t="shared" si="104"/>
        <v>2260</v>
      </c>
      <c r="M149" s="13">
        <f t="shared" si="105"/>
        <v>2175</v>
      </c>
      <c r="N149" s="11">
        <f t="shared" si="112"/>
        <v>4435</v>
      </c>
    </row>
    <row r="150" spans="2:14" ht="21" x14ac:dyDescent="0.2">
      <c r="B150" s="90" t="s">
        <v>32</v>
      </c>
      <c r="C150" s="94">
        <f t="shared" ref="C150:D150" si="119">C122+C94</f>
        <v>3273</v>
      </c>
      <c r="D150" s="95">
        <f t="shared" si="119"/>
        <v>3285</v>
      </c>
      <c r="E150" s="10">
        <f t="shared" si="107"/>
        <v>6558</v>
      </c>
      <c r="F150" s="94">
        <f t="shared" ref="F150:G150" si="120">F122+F94</f>
        <v>0</v>
      </c>
      <c r="G150" s="95">
        <f t="shared" si="120"/>
        <v>0</v>
      </c>
      <c r="H150" s="91">
        <f t="shared" si="109"/>
        <v>0</v>
      </c>
      <c r="I150" s="94">
        <f t="shared" ref="I150:J150" si="121">I122+I94</f>
        <v>0</v>
      </c>
      <c r="J150" s="95">
        <f t="shared" si="121"/>
        <v>0</v>
      </c>
      <c r="K150" s="11">
        <f t="shared" si="111"/>
        <v>0</v>
      </c>
      <c r="L150" s="12">
        <f t="shared" si="104"/>
        <v>3273</v>
      </c>
      <c r="M150" s="13">
        <f t="shared" si="105"/>
        <v>3285</v>
      </c>
      <c r="N150" s="11">
        <f t="shared" si="112"/>
        <v>6558</v>
      </c>
    </row>
    <row r="151" spans="2:14" ht="21" x14ac:dyDescent="0.2">
      <c r="B151" s="90" t="s">
        <v>33</v>
      </c>
      <c r="C151" s="94">
        <f t="shared" ref="C151:D151" si="122">C123+C95</f>
        <v>4283</v>
      </c>
      <c r="D151" s="95">
        <f t="shared" si="122"/>
        <v>4177</v>
      </c>
      <c r="E151" s="10">
        <f t="shared" si="107"/>
        <v>8460</v>
      </c>
      <c r="F151" s="94">
        <f t="shared" ref="F151:G151" si="123">F123+F95</f>
        <v>0</v>
      </c>
      <c r="G151" s="95">
        <f t="shared" si="123"/>
        <v>0</v>
      </c>
      <c r="H151" s="91">
        <f t="shared" si="109"/>
        <v>0</v>
      </c>
      <c r="I151" s="94">
        <f t="shared" ref="I151:J151" si="124">I123+I95</f>
        <v>0</v>
      </c>
      <c r="J151" s="95">
        <f t="shared" si="124"/>
        <v>0</v>
      </c>
      <c r="K151" s="10">
        <f t="shared" ref="K151:K167" si="125">J151+I151</f>
        <v>0</v>
      </c>
      <c r="L151" s="12">
        <f t="shared" si="104"/>
        <v>4283</v>
      </c>
      <c r="M151" s="13">
        <f t="shared" si="105"/>
        <v>4177</v>
      </c>
      <c r="N151" s="11">
        <f t="shared" si="112"/>
        <v>8460</v>
      </c>
    </row>
    <row r="152" spans="2:14" ht="21" x14ac:dyDescent="0.2">
      <c r="B152" s="90" t="s">
        <v>34</v>
      </c>
      <c r="C152" s="94">
        <f t="shared" ref="C152:D152" si="126">C124+C96</f>
        <v>2389</v>
      </c>
      <c r="D152" s="95">
        <f t="shared" si="126"/>
        <v>2282</v>
      </c>
      <c r="E152" s="10">
        <f t="shared" si="107"/>
        <v>4671</v>
      </c>
      <c r="F152" s="94">
        <f t="shared" ref="F152:G152" si="127">F124+F96</f>
        <v>0</v>
      </c>
      <c r="G152" s="95">
        <f t="shared" si="127"/>
        <v>0</v>
      </c>
      <c r="H152" s="91">
        <f t="shared" si="109"/>
        <v>0</v>
      </c>
      <c r="I152" s="94">
        <f t="shared" ref="I152:J152" si="128">I124+I96</f>
        <v>0</v>
      </c>
      <c r="J152" s="95">
        <f t="shared" si="128"/>
        <v>0</v>
      </c>
      <c r="K152" s="10">
        <f t="shared" si="125"/>
        <v>0</v>
      </c>
      <c r="L152" s="12">
        <f t="shared" si="104"/>
        <v>2389</v>
      </c>
      <c r="M152" s="13">
        <f t="shared" si="105"/>
        <v>2282</v>
      </c>
      <c r="N152" s="11">
        <f t="shared" si="112"/>
        <v>4671</v>
      </c>
    </row>
    <row r="153" spans="2:14" ht="21" x14ac:dyDescent="0.2">
      <c r="B153" s="90" t="s">
        <v>35</v>
      </c>
      <c r="C153" s="94">
        <f t="shared" ref="C153:D153" si="129">C125+C97</f>
        <v>1500</v>
      </c>
      <c r="D153" s="95">
        <f t="shared" si="129"/>
        <v>1441</v>
      </c>
      <c r="E153" s="10">
        <f t="shared" si="107"/>
        <v>2941</v>
      </c>
      <c r="F153" s="94">
        <f t="shared" ref="F153:G153" si="130">F125+F97</f>
        <v>0</v>
      </c>
      <c r="G153" s="95">
        <f t="shared" si="130"/>
        <v>0</v>
      </c>
      <c r="H153" s="91">
        <f t="shared" si="109"/>
        <v>0</v>
      </c>
      <c r="I153" s="94">
        <f t="shared" ref="I153:J153" si="131">I125+I97</f>
        <v>0</v>
      </c>
      <c r="J153" s="95">
        <f t="shared" si="131"/>
        <v>0</v>
      </c>
      <c r="K153" s="10">
        <f t="shared" si="125"/>
        <v>0</v>
      </c>
      <c r="L153" s="12">
        <f t="shared" si="104"/>
        <v>1500</v>
      </c>
      <c r="M153" s="13">
        <f t="shared" si="105"/>
        <v>1441</v>
      </c>
      <c r="N153" s="11">
        <f t="shared" si="112"/>
        <v>2941</v>
      </c>
    </row>
    <row r="154" spans="2:14" ht="21" x14ac:dyDescent="0.2">
      <c r="B154" s="90" t="s">
        <v>36</v>
      </c>
      <c r="C154" s="94">
        <f t="shared" ref="C154:D154" si="132">C126+C98</f>
        <v>3432</v>
      </c>
      <c r="D154" s="95">
        <f t="shared" si="132"/>
        <v>3564</v>
      </c>
      <c r="E154" s="10">
        <f t="shared" si="107"/>
        <v>6996</v>
      </c>
      <c r="F154" s="94">
        <f t="shared" ref="F154:G154" si="133">F126+F98</f>
        <v>0</v>
      </c>
      <c r="G154" s="95">
        <f t="shared" si="133"/>
        <v>0</v>
      </c>
      <c r="H154" s="91">
        <f t="shared" si="109"/>
        <v>0</v>
      </c>
      <c r="I154" s="94">
        <f t="shared" ref="I154:J154" si="134">I126+I98</f>
        <v>0</v>
      </c>
      <c r="J154" s="95">
        <f t="shared" si="134"/>
        <v>0</v>
      </c>
      <c r="K154" s="10">
        <f t="shared" si="125"/>
        <v>0</v>
      </c>
      <c r="L154" s="12">
        <f t="shared" si="104"/>
        <v>3432</v>
      </c>
      <c r="M154" s="13">
        <f t="shared" si="105"/>
        <v>3564</v>
      </c>
      <c r="N154" s="11">
        <f t="shared" si="112"/>
        <v>6996</v>
      </c>
    </row>
    <row r="155" spans="2:14" ht="21" x14ac:dyDescent="0.2">
      <c r="B155" s="90" t="s">
        <v>37</v>
      </c>
      <c r="C155" s="94">
        <f t="shared" ref="C155:D155" si="135">C127+C99</f>
        <v>3495</v>
      </c>
      <c r="D155" s="95">
        <f t="shared" si="135"/>
        <v>3522</v>
      </c>
      <c r="E155" s="10">
        <f t="shared" si="107"/>
        <v>7017</v>
      </c>
      <c r="F155" s="94">
        <f t="shared" ref="F155:G155" si="136">F127+F99</f>
        <v>0</v>
      </c>
      <c r="G155" s="95">
        <f t="shared" si="136"/>
        <v>0</v>
      </c>
      <c r="H155" s="91">
        <f t="shared" si="109"/>
        <v>0</v>
      </c>
      <c r="I155" s="94">
        <f t="shared" ref="I155:J155" si="137">I127+I99</f>
        <v>0</v>
      </c>
      <c r="J155" s="95">
        <f t="shared" si="137"/>
        <v>0</v>
      </c>
      <c r="K155" s="10">
        <f t="shared" si="125"/>
        <v>0</v>
      </c>
      <c r="L155" s="12">
        <f t="shared" si="104"/>
        <v>3495</v>
      </c>
      <c r="M155" s="13">
        <f t="shared" si="105"/>
        <v>3522</v>
      </c>
      <c r="N155" s="11">
        <f t="shared" si="112"/>
        <v>7017</v>
      </c>
    </row>
    <row r="156" spans="2:14" ht="21" x14ac:dyDescent="0.2">
      <c r="B156" s="90" t="s">
        <v>38</v>
      </c>
      <c r="C156" s="94">
        <f t="shared" ref="C156:D156" si="138">C128+C100</f>
        <v>4701</v>
      </c>
      <c r="D156" s="95">
        <f t="shared" si="138"/>
        <v>4553</v>
      </c>
      <c r="E156" s="10">
        <f t="shared" si="107"/>
        <v>9254</v>
      </c>
      <c r="F156" s="94">
        <f t="shared" ref="F156:G156" si="139">F128+F100</f>
        <v>0</v>
      </c>
      <c r="G156" s="95">
        <f t="shared" si="139"/>
        <v>0</v>
      </c>
      <c r="H156" s="91">
        <f t="shared" si="109"/>
        <v>0</v>
      </c>
      <c r="I156" s="94">
        <f t="shared" ref="I156:J156" si="140">I128+I100</f>
        <v>0</v>
      </c>
      <c r="J156" s="95">
        <f t="shared" si="140"/>
        <v>0</v>
      </c>
      <c r="K156" s="10">
        <f t="shared" si="125"/>
        <v>0</v>
      </c>
      <c r="L156" s="12">
        <f t="shared" si="104"/>
        <v>4701</v>
      </c>
      <c r="M156" s="13">
        <f t="shared" si="105"/>
        <v>4553</v>
      </c>
      <c r="N156" s="11">
        <f t="shared" si="112"/>
        <v>9254</v>
      </c>
    </row>
    <row r="157" spans="2:14" ht="21" x14ac:dyDescent="0.2">
      <c r="B157" s="90" t="s">
        <v>39</v>
      </c>
      <c r="C157" s="94">
        <f t="shared" ref="C157:D157" si="141">C129+C101</f>
        <v>5473</v>
      </c>
      <c r="D157" s="95">
        <f t="shared" si="141"/>
        <v>5088</v>
      </c>
      <c r="E157" s="10">
        <f t="shared" si="107"/>
        <v>10561</v>
      </c>
      <c r="F157" s="94">
        <f t="shared" ref="F157:G157" si="142">F129+F101</f>
        <v>0</v>
      </c>
      <c r="G157" s="95">
        <f t="shared" si="142"/>
        <v>0</v>
      </c>
      <c r="H157" s="91">
        <f t="shared" si="109"/>
        <v>0</v>
      </c>
      <c r="I157" s="94">
        <f t="shared" ref="I157:J157" si="143">I129+I101</f>
        <v>0</v>
      </c>
      <c r="J157" s="95">
        <f t="shared" si="143"/>
        <v>0</v>
      </c>
      <c r="K157" s="10">
        <f t="shared" si="125"/>
        <v>0</v>
      </c>
      <c r="L157" s="12">
        <f t="shared" si="104"/>
        <v>5473</v>
      </c>
      <c r="M157" s="13">
        <f t="shared" si="105"/>
        <v>5088</v>
      </c>
      <c r="N157" s="11">
        <f t="shared" si="112"/>
        <v>10561</v>
      </c>
    </row>
    <row r="158" spans="2:14" ht="21" x14ac:dyDescent="0.2">
      <c r="B158" s="90" t="s">
        <v>40</v>
      </c>
      <c r="C158" s="94">
        <f t="shared" ref="C158:D158" si="144">C130+C102</f>
        <v>4318</v>
      </c>
      <c r="D158" s="95">
        <f t="shared" si="144"/>
        <v>4055</v>
      </c>
      <c r="E158" s="10">
        <f t="shared" si="107"/>
        <v>8373</v>
      </c>
      <c r="F158" s="94">
        <f t="shared" ref="F158:G158" si="145">F130+F102</f>
        <v>0</v>
      </c>
      <c r="G158" s="95">
        <f t="shared" si="145"/>
        <v>0</v>
      </c>
      <c r="H158" s="91">
        <f t="shared" si="109"/>
        <v>0</v>
      </c>
      <c r="I158" s="94">
        <f t="shared" ref="I158:J158" si="146">I130+I102</f>
        <v>0</v>
      </c>
      <c r="J158" s="95">
        <f t="shared" si="146"/>
        <v>0</v>
      </c>
      <c r="K158" s="10">
        <f t="shared" si="125"/>
        <v>0</v>
      </c>
      <c r="L158" s="12">
        <f t="shared" si="104"/>
        <v>4318</v>
      </c>
      <c r="M158" s="13">
        <f t="shared" si="105"/>
        <v>4055</v>
      </c>
      <c r="N158" s="11">
        <f t="shared" si="112"/>
        <v>8373</v>
      </c>
    </row>
    <row r="159" spans="2:14" ht="21" x14ac:dyDescent="0.2">
      <c r="B159" s="90" t="s">
        <v>41</v>
      </c>
      <c r="C159" s="94">
        <f t="shared" ref="C159:D159" si="147">C131+C103</f>
        <v>3701</v>
      </c>
      <c r="D159" s="95">
        <f t="shared" si="147"/>
        <v>3434</v>
      </c>
      <c r="E159" s="10">
        <f t="shared" si="107"/>
        <v>7135</v>
      </c>
      <c r="F159" s="94">
        <f t="shared" ref="F159:G159" si="148">F131+F103</f>
        <v>0</v>
      </c>
      <c r="G159" s="95">
        <f t="shared" si="148"/>
        <v>0</v>
      </c>
      <c r="H159" s="91">
        <f t="shared" si="109"/>
        <v>0</v>
      </c>
      <c r="I159" s="94">
        <f t="shared" ref="I159:J159" si="149">I131+I103</f>
        <v>0</v>
      </c>
      <c r="J159" s="95">
        <f t="shared" si="149"/>
        <v>0</v>
      </c>
      <c r="K159" s="10">
        <f t="shared" si="125"/>
        <v>0</v>
      </c>
      <c r="L159" s="12">
        <f t="shared" si="104"/>
        <v>3701</v>
      </c>
      <c r="M159" s="13">
        <f t="shared" si="105"/>
        <v>3434</v>
      </c>
      <c r="N159" s="11">
        <f t="shared" si="112"/>
        <v>7135</v>
      </c>
    </row>
    <row r="160" spans="2:14" ht="21" x14ac:dyDescent="0.2">
      <c r="B160" s="90" t="s">
        <v>42</v>
      </c>
      <c r="C160" s="94">
        <f t="shared" ref="C160:D160" si="150">C132+C104</f>
        <v>3338</v>
      </c>
      <c r="D160" s="95">
        <f t="shared" si="150"/>
        <v>3044</v>
      </c>
      <c r="E160" s="10">
        <f t="shared" si="107"/>
        <v>6382</v>
      </c>
      <c r="F160" s="94">
        <f t="shared" ref="F160:G160" si="151">F132+F104</f>
        <v>0</v>
      </c>
      <c r="G160" s="95">
        <f t="shared" si="151"/>
        <v>0</v>
      </c>
      <c r="H160" s="91">
        <f t="shared" si="109"/>
        <v>0</v>
      </c>
      <c r="I160" s="94">
        <f t="shared" ref="I160:J160" si="152">I132+I104</f>
        <v>0</v>
      </c>
      <c r="J160" s="95">
        <f t="shared" si="152"/>
        <v>0</v>
      </c>
      <c r="K160" s="10">
        <f t="shared" si="125"/>
        <v>0</v>
      </c>
      <c r="L160" s="12">
        <f t="shared" si="104"/>
        <v>3338</v>
      </c>
      <c r="M160" s="13">
        <f t="shared" si="105"/>
        <v>3044</v>
      </c>
      <c r="N160" s="11">
        <f t="shared" si="112"/>
        <v>6382</v>
      </c>
    </row>
    <row r="161" spans="2:14" ht="21" x14ac:dyDescent="0.2">
      <c r="B161" s="90" t="s">
        <v>43</v>
      </c>
      <c r="C161" s="94">
        <f t="shared" ref="C161:D161" si="153">C133+C105</f>
        <v>2512</v>
      </c>
      <c r="D161" s="95">
        <f t="shared" si="153"/>
        <v>2489</v>
      </c>
      <c r="E161" s="10">
        <f t="shared" si="107"/>
        <v>5001</v>
      </c>
      <c r="F161" s="94">
        <f t="shared" ref="F161:G161" si="154">F133+F105</f>
        <v>0</v>
      </c>
      <c r="G161" s="95">
        <f t="shared" si="154"/>
        <v>0</v>
      </c>
      <c r="H161" s="91">
        <f t="shared" si="109"/>
        <v>0</v>
      </c>
      <c r="I161" s="94">
        <f t="shared" ref="I161:J161" si="155">I133+I105</f>
        <v>0</v>
      </c>
      <c r="J161" s="95">
        <f t="shared" si="155"/>
        <v>0</v>
      </c>
      <c r="K161" s="10">
        <f t="shared" si="125"/>
        <v>0</v>
      </c>
      <c r="L161" s="12">
        <f t="shared" si="104"/>
        <v>2512</v>
      </c>
      <c r="M161" s="13">
        <f t="shared" si="105"/>
        <v>2489</v>
      </c>
      <c r="N161" s="11">
        <f t="shared" si="112"/>
        <v>5001</v>
      </c>
    </row>
    <row r="162" spans="2:14" ht="21" x14ac:dyDescent="0.2">
      <c r="B162" s="90" t="s">
        <v>44</v>
      </c>
      <c r="C162" s="94">
        <f t="shared" ref="C162:D162" si="156">C134+C106</f>
        <v>1985</v>
      </c>
      <c r="D162" s="95">
        <f t="shared" si="156"/>
        <v>1923</v>
      </c>
      <c r="E162" s="10">
        <f t="shared" si="107"/>
        <v>3908</v>
      </c>
      <c r="F162" s="94">
        <f t="shared" ref="F162:G162" si="157">F134+F106</f>
        <v>0</v>
      </c>
      <c r="G162" s="95">
        <f t="shared" si="157"/>
        <v>0</v>
      </c>
      <c r="H162" s="91">
        <f t="shared" si="109"/>
        <v>0</v>
      </c>
      <c r="I162" s="94">
        <f t="shared" ref="I162:J162" si="158">I134+I106</f>
        <v>0</v>
      </c>
      <c r="J162" s="95">
        <f t="shared" si="158"/>
        <v>0</v>
      </c>
      <c r="K162" s="10">
        <f t="shared" si="125"/>
        <v>0</v>
      </c>
      <c r="L162" s="12">
        <f t="shared" si="104"/>
        <v>1985</v>
      </c>
      <c r="M162" s="13">
        <f t="shared" si="105"/>
        <v>1923</v>
      </c>
      <c r="N162" s="11">
        <f t="shared" si="112"/>
        <v>3908</v>
      </c>
    </row>
    <row r="163" spans="2:14" ht="21" x14ac:dyDescent="0.2">
      <c r="B163" s="90" t="s">
        <v>45</v>
      </c>
      <c r="C163" s="94">
        <f t="shared" ref="C163:D163" si="159">C135+C107</f>
        <v>1343</v>
      </c>
      <c r="D163" s="95">
        <f t="shared" si="159"/>
        <v>1359</v>
      </c>
      <c r="E163" s="10">
        <f t="shared" si="107"/>
        <v>2702</v>
      </c>
      <c r="F163" s="94">
        <f t="shared" ref="F163:G163" si="160">F135+F107</f>
        <v>0</v>
      </c>
      <c r="G163" s="95">
        <f t="shared" si="160"/>
        <v>0</v>
      </c>
      <c r="H163" s="91">
        <f t="shared" si="109"/>
        <v>0</v>
      </c>
      <c r="I163" s="94">
        <f t="shared" ref="I163:J163" si="161">I135+I107</f>
        <v>0</v>
      </c>
      <c r="J163" s="95">
        <f t="shared" si="161"/>
        <v>0</v>
      </c>
      <c r="K163" s="10">
        <f t="shared" si="125"/>
        <v>0</v>
      </c>
      <c r="L163" s="12">
        <f t="shared" si="104"/>
        <v>1343</v>
      </c>
      <c r="M163" s="13">
        <f t="shared" si="105"/>
        <v>1359</v>
      </c>
      <c r="N163" s="11">
        <f t="shared" si="112"/>
        <v>2702</v>
      </c>
    </row>
    <row r="164" spans="2:14" ht="21" x14ac:dyDescent="0.2">
      <c r="B164" s="90" t="s">
        <v>46</v>
      </c>
      <c r="C164" s="94">
        <f t="shared" ref="C164:D164" si="162">C136+C108</f>
        <v>859</v>
      </c>
      <c r="D164" s="95">
        <f t="shared" si="162"/>
        <v>900</v>
      </c>
      <c r="E164" s="10">
        <f t="shared" si="107"/>
        <v>1759</v>
      </c>
      <c r="F164" s="94">
        <f t="shared" ref="F164:G164" si="163">F136+F108</f>
        <v>0</v>
      </c>
      <c r="G164" s="95">
        <f t="shared" si="163"/>
        <v>0</v>
      </c>
      <c r="H164" s="91">
        <f t="shared" si="109"/>
        <v>0</v>
      </c>
      <c r="I164" s="94">
        <f t="shared" ref="I164:J164" si="164">I136+I108</f>
        <v>0</v>
      </c>
      <c r="J164" s="95">
        <f t="shared" si="164"/>
        <v>0</v>
      </c>
      <c r="K164" s="10">
        <f t="shared" si="125"/>
        <v>0</v>
      </c>
      <c r="L164" s="12">
        <f t="shared" si="104"/>
        <v>859</v>
      </c>
      <c r="M164" s="13">
        <f t="shared" si="105"/>
        <v>900</v>
      </c>
      <c r="N164" s="11">
        <f t="shared" si="112"/>
        <v>1759</v>
      </c>
    </row>
    <row r="165" spans="2:14" ht="21" x14ac:dyDescent="0.2">
      <c r="B165" s="90" t="s">
        <v>47</v>
      </c>
      <c r="C165" s="94">
        <f t="shared" ref="C165:D165" si="165">C137+C109</f>
        <v>489</v>
      </c>
      <c r="D165" s="95">
        <f t="shared" si="165"/>
        <v>645</v>
      </c>
      <c r="E165" s="10">
        <f t="shared" si="107"/>
        <v>1134</v>
      </c>
      <c r="F165" s="94">
        <f t="shared" ref="F165:G165" si="166">F137+F109</f>
        <v>0</v>
      </c>
      <c r="G165" s="95">
        <f t="shared" si="166"/>
        <v>0</v>
      </c>
      <c r="H165" s="91">
        <f t="shared" si="109"/>
        <v>0</v>
      </c>
      <c r="I165" s="94">
        <f t="shared" ref="I165:J165" si="167">I137+I109</f>
        <v>0</v>
      </c>
      <c r="J165" s="95">
        <f t="shared" si="167"/>
        <v>0</v>
      </c>
      <c r="K165" s="10">
        <f t="shared" si="125"/>
        <v>0</v>
      </c>
      <c r="L165" s="12">
        <f t="shared" si="104"/>
        <v>489</v>
      </c>
      <c r="M165" s="13">
        <f t="shared" si="105"/>
        <v>645</v>
      </c>
      <c r="N165" s="11">
        <f t="shared" si="112"/>
        <v>1134</v>
      </c>
    </row>
    <row r="166" spans="2:14" ht="21" x14ac:dyDescent="0.2">
      <c r="B166" s="90" t="s">
        <v>48</v>
      </c>
      <c r="C166" s="94">
        <f t="shared" ref="C166:D166" si="168">C138+C110</f>
        <v>464</v>
      </c>
      <c r="D166" s="95">
        <f t="shared" si="168"/>
        <v>537</v>
      </c>
      <c r="E166" s="10">
        <f t="shared" si="107"/>
        <v>1001</v>
      </c>
      <c r="F166" s="94">
        <f t="shared" ref="F166:G166" si="169">F138+F110</f>
        <v>0</v>
      </c>
      <c r="G166" s="95">
        <f t="shared" si="169"/>
        <v>0</v>
      </c>
      <c r="H166" s="91">
        <f t="shared" si="109"/>
        <v>0</v>
      </c>
      <c r="I166" s="94">
        <f t="shared" ref="I166:J166" si="170">I138+I110</f>
        <v>0</v>
      </c>
      <c r="J166" s="95">
        <f t="shared" si="170"/>
        <v>0</v>
      </c>
      <c r="K166" s="10">
        <f t="shared" si="125"/>
        <v>0</v>
      </c>
      <c r="L166" s="12">
        <f t="shared" si="104"/>
        <v>464</v>
      </c>
      <c r="M166" s="13">
        <f t="shared" si="105"/>
        <v>537</v>
      </c>
      <c r="N166" s="11">
        <f t="shared" si="112"/>
        <v>1001</v>
      </c>
    </row>
    <row r="167" spans="2:14" ht="21.75" thickBot="1" x14ac:dyDescent="0.25">
      <c r="B167" s="92" t="s">
        <v>49</v>
      </c>
      <c r="C167" s="94">
        <f t="shared" ref="C167:D167" si="171">C139+C111</f>
        <v>467</v>
      </c>
      <c r="D167" s="97">
        <f t="shared" si="171"/>
        <v>508</v>
      </c>
      <c r="E167" s="65">
        <f t="shared" si="107"/>
        <v>975</v>
      </c>
      <c r="F167" s="94">
        <f t="shared" ref="F167:G167" si="172">F139+F111</f>
        <v>0</v>
      </c>
      <c r="G167" s="97">
        <f t="shared" si="172"/>
        <v>0</v>
      </c>
      <c r="H167" s="63">
        <f t="shared" si="109"/>
        <v>0</v>
      </c>
      <c r="I167" s="94">
        <f t="shared" ref="I167:J167" si="173">I139+I111</f>
        <v>0</v>
      </c>
      <c r="J167" s="97">
        <f t="shared" si="173"/>
        <v>0</v>
      </c>
      <c r="K167" s="65">
        <f t="shared" si="125"/>
        <v>0</v>
      </c>
      <c r="L167" s="64">
        <f t="shared" si="104"/>
        <v>467</v>
      </c>
      <c r="M167" s="62">
        <f t="shared" si="105"/>
        <v>508</v>
      </c>
      <c r="N167" s="93">
        <f t="shared" si="112"/>
        <v>975</v>
      </c>
    </row>
    <row r="168" spans="2:14" ht="21.75" thickBot="1" x14ac:dyDescent="0.25">
      <c r="B168" s="56" t="s">
        <v>12</v>
      </c>
      <c r="C168" s="18">
        <f>SUM(C146:C167)</f>
        <v>54634</v>
      </c>
      <c r="D168" s="16">
        <f t="shared" ref="D168:H168" si="174">SUM(D146:D167)</f>
        <v>53159</v>
      </c>
      <c r="E168" s="17">
        <f t="shared" si="174"/>
        <v>107793</v>
      </c>
      <c r="F168" s="82">
        <f t="shared" si="174"/>
        <v>0</v>
      </c>
      <c r="G168" s="16">
        <f t="shared" si="174"/>
        <v>0</v>
      </c>
      <c r="H168" s="83">
        <f t="shared" si="174"/>
        <v>0</v>
      </c>
      <c r="I168" s="84">
        <f>SUM(I146:I167)</f>
        <v>0</v>
      </c>
      <c r="J168" s="16">
        <f>SUM(J146:J167)</f>
        <v>0</v>
      </c>
      <c r="K168" s="17">
        <f t="shared" ref="K168:N168" si="175">SUM(K146:K167)</f>
        <v>0</v>
      </c>
      <c r="L168" s="18">
        <f t="shared" si="175"/>
        <v>54634</v>
      </c>
      <c r="M168" s="16">
        <f t="shared" si="175"/>
        <v>53159</v>
      </c>
      <c r="N168" s="17">
        <f t="shared" si="175"/>
        <v>107793</v>
      </c>
    </row>
    <row r="169" spans="2:14" ht="15" thickBot="1" x14ac:dyDescent="0.25"/>
    <row r="170" spans="2:14" ht="21" x14ac:dyDescent="0.2">
      <c r="B170" s="247" t="s">
        <v>97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51"/>
    </row>
    <row r="171" spans="2:14" ht="21.75" thickBot="1" x14ac:dyDescent="0.25">
      <c r="B171" s="248" t="s">
        <v>104</v>
      </c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2"/>
    </row>
    <row r="172" spans="2:14" ht="21" x14ac:dyDescent="0.2">
      <c r="B172" s="253" t="s">
        <v>24</v>
      </c>
      <c r="C172" s="247" t="s">
        <v>1</v>
      </c>
      <c r="D172" s="249"/>
      <c r="E172" s="258" t="s">
        <v>2</v>
      </c>
      <c r="F172" s="255" t="s">
        <v>3</v>
      </c>
      <c r="G172" s="249"/>
      <c r="H172" s="263" t="s">
        <v>4</v>
      </c>
      <c r="I172" s="253" t="s">
        <v>5</v>
      </c>
      <c r="J172" s="255"/>
      <c r="K172" s="258" t="s">
        <v>6</v>
      </c>
      <c r="L172" s="247" t="s">
        <v>7</v>
      </c>
      <c r="M172" s="249" t="s">
        <v>8</v>
      </c>
      <c r="N172" s="251" t="s">
        <v>9</v>
      </c>
    </row>
    <row r="173" spans="2:14" ht="21.75" thickBot="1" x14ac:dyDescent="0.25">
      <c r="B173" s="254"/>
      <c r="C173" s="3" t="s">
        <v>10</v>
      </c>
      <c r="D173" s="2" t="s">
        <v>11</v>
      </c>
      <c r="E173" s="259"/>
      <c r="F173" s="1" t="s">
        <v>10</v>
      </c>
      <c r="G173" s="2" t="s">
        <v>11</v>
      </c>
      <c r="H173" s="264"/>
      <c r="I173" s="3" t="s">
        <v>10</v>
      </c>
      <c r="J173" s="2" t="s">
        <v>11</v>
      </c>
      <c r="K173" s="259"/>
      <c r="L173" s="260"/>
      <c r="M173" s="261"/>
      <c r="N173" s="262"/>
    </row>
    <row r="174" spans="2:14" ht="21" x14ac:dyDescent="0.2">
      <c r="B174" s="75" t="s">
        <v>28</v>
      </c>
      <c r="C174" s="94">
        <f>C90</f>
        <v>43</v>
      </c>
      <c r="D174" s="128">
        <f>D90</f>
        <v>32</v>
      </c>
      <c r="E174" s="6">
        <f>C174+D174</f>
        <v>75</v>
      </c>
      <c r="F174" s="136">
        <f>L6</f>
        <v>9</v>
      </c>
      <c r="G174" s="137">
        <f>M6</f>
        <v>6</v>
      </c>
      <c r="H174" s="89">
        <f>F174+G174</f>
        <v>15</v>
      </c>
      <c r="I174" s="94">
        <f>I90</f>
        <v>0</v>
      </c>
      <c r="J174" s="96">
        <f>J90</f>
        <v>0</v>
      </c>
      <c r="K174" s="7">
        <f>I174+J174</f>
        <v>0</v>
      </c>
      <c r="L174" s="8">
        <f t="shared" ref="L174:L195" si="176">F174+C174+I174</f>
        <v>52</v>
      </c>
      <c r="M174" s="9">
        <f t="shared" ref="M174:M195" si="177">G174+D174+J174</f>
        <v>38</v>
      </c>
      <c r="N174" s="7">
        <f>L174+M174</f>
        <v>90</v>
      </c>
    </row>
    <row r="175" spans="2:14" ht="21" x14ac:dyDescent="0.2">
      <c r="B175" s="90" t="s">
        <v>29</v>
      </c>
      <c r="C175" s="94">
        <f t="shared" ref="C175:D175" si="178">C91</f>
        <v>601</v>
      </c>
      <c r="D175" s="129">
        <f t="shared" si="178"/>
        <v>518</v>
      </c>
      <c r="E175" s="10">
        <f t="shared" ref="E175:E195" si="179">C175+D175</f>
        <v>1119</v>
      </c>
      <c r="F175" s="136">
        <f t="shared" ref="F175:G175" si="180">L7</f>
        <v>84</v>
      </c>
      <c r="G175" s="138">
        <f t="shared" si="180"/>
        <v>81</v>
      </c>
      <c r="H175" s="91">
        <f t="shared" ref="H175:H195" si="181">F175+G175</f>
        <v>165</v>
      </c>
      <c r="I175" s="94">
        <f t="shared" ref="I175:J175" si="182">I91</f>
        <v>0</v>
      </c>
      <c r="J175" s="95">
        <f t="shared" si="182"/>
        <v>0</v>
      </c>
      <c r="K175" s="11">
        <f t="shared" ref="K175:K178" si="183">I175+J175</f>
        <v>0</v>
      </c>
      <c r="L175" s="12">
        <f t="shared" si="176"/>
        <v>685</v>
      </c>
      <c r="M175" s="13">
        <f t="shared" si="177"/>
        <v>599</v>
      </c>
      <c r="N175" s="11">
        <f t="shared" ref="N175:N195" si="184">L175+M175</f>
        <v>1284</v>
      </c>
    </row>
    <row r="176" spans="2:14" ht="21" x14ac:dyDescent="0.2">
      <c r="B176" s="90" t="s">
        <v>30</v>
      </c>
      <c r="C176" s="94">
        <f t="shared" ref="C176:D176" si="185">C92</f>
        <v>2904</v>
      </c>
      <c r="D176" s="129">
        <f t="shared" si="185"/>
        <v>2834</v>
      </c>
      <c r="E176" s="10">
        <f t="shared" si="179"/>
        <v>5738</v>
      </c>
      <c r="F176" s="136">
        <f t="shared" ref="F176:G176" si="186">L8</f>
        <v>432</v>
      </c>
      <c r="G176" s="138">
        <f t="shared" si="186"/>
        <v>419</v>
      </c>
      <c r="H176" s="91">
        <f t="shared" si="181"/>
        <v>851</v>
      </c>
      <c r="I176" s="94">
        <f t="shared" ref="I176:J176" si="187">I92</f>
        <v>0</v>
      </c>
      <c r="J176" s="95">
        <f t="shared" si="187"/>
        <v>0</v>
      </c>
      <c r="K176" s="11">
        <f t="shared" si="183"/>
        <v>0</v>
      </c>
      <c r="L176" s="12">
        <f t="shared" si="176"/>
        <v>3336</v>
      </c>
      <c r="M176" s="13">
        <f t="shared" si="177"/>
        <v>3253</v>
      </c>
      <c r="N176" s="11">
        <f t="shared" si="184"/>
        <v>6589</v>
      </c>
    </row>
    <row r="177" spans="2:14" ht="21" x14ac:dyDescent="0.2">
      <c r="B177" s="90" t="s">
        <v>31</v>
      </c>
      <c r="C177" s="94">
        <f t="shared" ref="C177:D177" si="188">C93</f>
        <v>1936</v>
      </c>
      <c r="D177" s="129">
        <f t="shared" si="188"/>
        <v>1873</v>
      </c>
      <c r="E177" s="10">
        <f t="shared" si="179"/>
        <v>3809</v>
      </c>
      <c r="F177" s="136">
        <f t="shared" ref="F177:G177" si="189">L9</f>
        <v>273</v>
      </c>
      <c r="G177" s="138">
        <f t="shared" si="189"/>
        <v>267</v>
      </c>
      <c r="H177" s="91">
        <f t="shared" si="181"/>
        <v>540</v>
      </c>
      <c r="I177" s="94">
        <f t="shared" ref="I177:J177" si="190">I93</f>
        <v>0</v>
      </c>
      <c r="J177" s="95">
        <f t="shared" si="190"/>
        <v>0</v>
      </c>
      <c r="K177" s="11">
        <f t="shared" si="183"/>
        <v>0</v>
      </c>
      <c r="L177" s="12">
        <f t="shared" si="176"/>
        <v>2209</v>
      </c>
      <c r="M177" s="13">
        <f t="shared" si="177"/>
        <v>2140</v>
      </c>
      <c r="N177" s="11">
        <f t="shared" si="184"/>
        <v>4349</v>
      </c>
    </row>
    <row r="178" spans="2:14" ht="21" x14ac:dyDescent="0.2">
      <c r="B178" s="90" t="s">
        <v>32</v>
      </c>
      <c r="C178" s="94">
        <f t="shared" ref="C178:D178" si="191">C94</f>
        <v>2857</v>
      </c>
      <c r="D178" s="129">
        <f t="shared" si="191"/>
        <v>2856</v>
      </c>
      <c r="E178" s="10">
        <f t="shared" si="179"/>
        <v>5713</v>
      </c>
      <c r="F178" s="136">
        <f t="shared" ref="F178:G178" si="192">L10</f>
        <v>381</v>
      </c>
      <c r="G178" s="138">
        <f t="shared" si="192"/>
        <v>420</v>
      </c>
      <c r="H178" s="91">
        <f t="shared" si="181"/>
        <v>801</v>
      </c>
      <c r="I178" s="94">
        <f t="shared" ref="I178:J178" si="193">I94</f>
        <v>0</v>
      </c>
      <c r="J178" s="95">
        <f t="shared" si="193"/>
        <v>0</v>
      </c>
      <c r="K178" s="11">
        <f t="shared" si="183"/>
        <v>0</v>
      </c>
      <c r="L178" s="12">
        <f t="shared" si="176"/>
        <v>3238</v>
      </c>
      <c r="M178" s="13">
        <f t="shared" si="177"/>
        <v>3276</v>
      </c>
      <c r="N178" s="11">
        <f t="shared" si="184"/>
        <v>6514</v>
      </c>
    </row>
    <row r="179" spans="2:14" ht="21" x14ac:dyDescent="0.2">
      <c r="B179" s="90" t="s">
        <v>33</v>
      </c>
      <c r="C179" s="94">
        <f t="shared" ref="C179:D179" si="194">C95</f>
        <v>3613</v>
      </c>
      <c r="D179" s="129">
        <f t="shared" si="194"/>
        <v>3564</v>
      </c>
      <c r="E179" s="10">
        <f t="shared" si="179"/>
        <v>7177</v>
      </c>
      <c r="F179" s="136">
        <f t="shared" ref="F179:G179" si="195">L11</f>
        <v>612</v>
      </c>
      <c r="G179" s="138">
        <f t="shared" si="195"/>
        <v>555</v>
      </c>
      <c r="H179" s="91">
        <f t="shared" si="181"/>
        <v>1167</v>
      </c>
      <c r="I179" s="94">
        <f t="shared" ref="I179:J179" si="196">I95</f>
        <v>0</v>
      </c>
      <c r="J179" s="95">
        <f t="shared" si="196"/>
        <v>0</v>
      </c>
      <c r="K179" s="10">
        <f t="shared" ref="K179:K195" si="197">J179+I179</f>
        <v>0</v>
      </c>
      <c r="L179" s="12">
        <f t="shared" si="176"/>
        <v>4225</v>
      </c>
      <c r="M179" s="13">
        <f t="shared" si="177"/>
        <v>4119</v>
      </c>
      <c r="N179" s="11">
        <f t="shared" si="184"/>
        <v>8344</v>
      </c>
    </row>
    <row r="180" spans="2:14" ht="21" x14ac:dyDescent="0.2">
      <c r="B180" s="90" t="s">
        <v>34</v>
      </c>
      <c r="C180" s="94">
        <f t="shared" ref="C180:D180" si="198">C96</f>
        <v>1990</v>
      </c>
      <c r="D180" s="129">
        <f t="shared" si="198"/>
        <v>1920</v>
      </c>
      <c r="E180" s="10">
        <f t="shared" si="179"/>
        <v>3910</v>
      </c>
      <c r="F180" s="136">
        <f t="shared" ref="F180:G180" si="199">L12</f>
        <v>343</v>
      </c>
      <c r="G180" s="138">
        <f t="shared" si="199"/>
        <v>262</v>
      </c>
      <c r="H180" s="91">
        <f t="shared" si="181"/>
        <v>605</v>
      </c>
      <c r="I180" s="94">
        <f t="shared" ref="I180:J180" si="200">I96</f>
        <v>0</v>
      </c>
      <c r="J180" s="95">
        <f t="shared" si="200"/>
        <v>0</v>
      </c>
      <c r="K180" s="10">
        <f t="shared" si="197"/>
        <v>0</v>
      </c>
      <c r="L180" s="12">
        <f t="shared" si="176"/>
        <v>2333</v>
      </c>
      <c r="M180" s="13">
        <f t="shared" si="177"/>
        <v>2182</v>
      </c>
      <c r="N180" s="11">
        <f t="shared" si="184"/>
        <v>4515</v>
      </c>
    </row>
    <row r="181" spans="2:14" ht="21" x14ac:dyDescent="0.2">
      <c r="B181" s="90" t="s">
        <v>35</v>
      </c>
      <c r="C181" s="94">
        <f t="shared" ref="C181:D181" si="201">C97</f>
        <v>1235</v>
      </c>
      <c r="D181" s="129">
        <f t="shared" si="201"/>
        <v>1190</v>
      </c>
      <c r="E181" s="10">
        <f t="shared" si="179"/>
        <v>2425</v>
      </c>
      <c r="F181" s="136">
        <f t="shared" ref="F181:G181" si="202">L13</f>
        <v>191</v>
      </c>
      <c r="G181" s="138">
        <f t="shared" si="202"/>
        <v>170</v>
      </c>
      <c r="H181" s="91">
        <f t="shared" si="181"/>
        <v>361</v>
      </c>
      <c r="I181" s="94">
        <f t="shared" ref="I181:J181" si="203">I97</f>
        <v>0</v>
      </c>
      <c r="J181" s="95">
        <f t="shared" si="203"/>
        <v>0</v>
      </c>
      <c r="K181" s="10">
        <f t="shared" si="197"/>
        <v>0</v>
      </c>
      <c r="L181" s="12">
        <f t="shared" si="176"/>
        <v>1426</v>
      </c>
      <c r="M181" s="13">
        <f t="shared" si="177"/>
        <v>1360</v>
      </c>
      <c r="N181" s="11">
        <f t="shared" si="184"/>
        <v>2786</v>
      </c>
    </row>
    <row r="182" spans="2:14" ht="21" x14ac:dyDescent="0.2">
      <c r="B182" s="90" t="s">
        <v>36</v>
      </c>
      <c r="C182" s="94">
        <f t="shared" ref="C182:D182" si="204">C98</f>
        <v>2794</v>
      </c>
      <c r="D182" s="129">
        <f t="shared" si="204"/>
        <v>2875</v>
      </c>
      <c r="E182" s="10">
        <f t="shared" si="179"/>
        <v>5669</v>
      </c>
      <c r="F182" s="136">
        <f t="shared" ref="F182:G182" si="205">L14</f>
        <v>481</v>
      </c>
      <c r="G182" s="138">
        <f t="shared" si="205"/>
        <v>443</v>
      </c>
      <c r="H182" s="91">
        <f t="shared" si="181"/>
        <v>924</v>
      </c>
      <c r="I182" s="94">
        <f t="shared" ref="I182:J182" si="206">I98</f>
        <v>0</v>
      </c>
      <c r="J182" s="95">
        <f t="shared" si="206"/>
        <v>0</v>
      </c>
      <c r="K182" s="10">
        <f t="shared" si="197"/>
        <v>0</v>
      </c>
      <c r="L182" s="12">
        <f t="shared" si="176"/>
        <v>3275</v>
      </c>
      <c r="M182" s="13">
        <f t="shared" si="177"/>
        <v>3318</v>
      </c>
      <c r="N182" s="11">
        <f t="shared" si="184"/>
        <v>6593</v>
      </c>
    </row>
    <row r="183" spans="2:14" ht="21" x14ac:dyDescent="0.2">
      <c r="B183" s="90" t="s">
        <v>37</v>
      </c>
      <c r="C183" s="94">
        <f t="shared" ref="C183:D183" si="207">C99</f>
        <v>2864</v>
      </c>
      <c r="D183" s="129">
        <f t="shared" si="207"/>
        <v>2897</v>
      </c>
      <c r="E183" s="10">
        <f t="shared" si="179"/>
        <v>5761</v>
      </c>
      <c r="F183" s="136">
        <f t="shared" ref="F183:G183" si="208">L15</f>
        <v>487</v>
      </c>
      <c r="G183" s="138">
        <f t="shared" si="208"/>
        <v>427</v>
      </c>
      <c r="H183" s="91">
        <f t="shared" si="181"/>
        <v>914</v>
      </c>
      <c r="I183" s="94">
        <f t="shared" ref="I183:J183" si="209">I99</f>
        <v>0</v>
      </c>
      <c r="J183" s="95">
        <f t="shared" si="209"/>
        <v>0</v>
      </c>
      <c r="K183" s="10">
        <f t="shared" si="197"/>
        <v>0</v>
      </c>
      <c r="L183" s="12">
        <f t="shared" si="176"/>
        <v>3351</v>
      </c>
      <c r="M183" s="13">
        <f t="shared" si="177"/>
        <v>3324</v>
      </c>
      <c r="N183" s="11">
        <f t="shared" si="184"/>
        <v>6675</v>
      </c>
    </row>
    <row r="184" spans="2:14" ht="21" x14ac:dyDescent="0.2">
      <c r="B184" s="90" t="s">
        <v>38</v>
      </c>
      <c r="C184" s="94">
        <f t="shared" ref="C184:D184" si="210">C100</f>
        <v>4155</v>
      </c>
      <c r="D184" s="129">
        <f t="shared" si="210"/>
        <v>4072</v>
      </c>
      <c r="E184" s="10">
        <f t="shared" si="179"/>
        <v>8227</v>
      </c>
      <c r="F184" s="136">
        <f t="shared" ref="F184:G184" si="211">L16</f>
        <v>694</v>
      </c>
      <c r="G184" s="138">
        <f t="shared" si="211"/>
        <v>624</v>
      </c>
      <c r="H184" s="91">
        <f t="shared" si="181"/>
        <v>1318</v>
      </c>
      <c r="I184" s="94">
        <f t="shared" ref="I184:J184" si="212">I100</f>
        <v>0</v>
      </c>
      <c r="J184" s="95">
        <f t="shared" si="212"/>
        <v>0</v>
      </c>
      <c r="K184" s="10">
        <f t="shared" si="197"/>
        <v>0</v>
      </c>
      <c r="L184" s="12">
        <f t="shared" si="176"/>
        <v>4849</v>
      </c>
      <c r="M184" s="13">
        <f t="shared" si="177"/>
        <v>4696</v>
      </c>
      <c r="N184" s="11">
        <f t="shared" si="184"/>
        <v>9545</v>
      </c>
    </row>
    <row r="185" spans="2:14" ht="21" x14ac:dyDescent="0.2">
      <c r="B185" s="90" t="s">
        <v>39</v>
      </c>
      <c r="C185" s="94">
        <f t="shared" ref="C185:D185" si="213">C101</f>
        <v>5099</v>
      </c>
      <c r="D185" s="129">
        <f t="shared" si="213"/>
        <v>4732</v>
      </c>
      <c r="E185" s="10">
        <f t="shared" si="179"/>
        <v>9831</v>
      </c>
      <c r="F185" s="136">
        <f t="shared" ref="F185:G185" si="214">L17</f>
        <v>758</v>
      </c>
      <c r="G185" s="138">
        <f t="shared" si="214"/>
        <v>712</v>
      </c>
      <c r="H185" s="91">
        <f t="shared" si="181"/>
        <v>1470</v>
      </c>
      <c r="I185" s="94">
        <f t="shared" ref="I185:J185" si="215">I101</f>
        <v>0</v>
      </c>
      <c r="J185" s="95">
        <f t="shared" si="215"/>
        <v>0</v>
      </c>
      <c r="K185" s="10">
        <f t="shared" si="197"/>
        <v>0</v>
      </c>
      <c r="L185" s="12">
        <f t="shared" si="176"/>
        <v>5857</v>
      </c>
      <c r="M185" s="13">
        <f t="shared" si="177"/>
        <v>5444</v>
      </c>
      <c r="N185" s="11">
        <f t="shared" si="184"/>
        <v>11301</v>
      </c>
    </row>
    <row r="186" spans="2:14" ht="21" x14ac:dyDescent="0.2">
      <c r="B186" s="90" t="s">
        <v>40</v>
      </c>
      <c r="C186" s="94">
        <f t="shared" ref="C186:D186" si="216">C102</f>
        <v>4022</v>
      </c>
      <c r="D186" s="129">
        <f t="shared" si="216"/>
        <v>3782</v>
      </c>
      <c r="E186" s="10">
        <f t="shared" si="179"/>
        <v>7804</v>
      </c>
      <c r="F186" s="136">
        <f t="shared" ref="F186:G186" si="217">L18</f>
        <v>655</v>
      </c>
      <c r="G186" s="138">
        <f t="shared" si="217"/>
        <v>596</v>
      </c>
      <c r="H186" s="91">
        <f t="shared" si="181"/>
        <v>1251</v>
      </c>
      <c r="I186" s="94">
        <f t="shared" ref="I186:J186" si="218">I102</f>
        <v>0</v>
      </c>
      <c r="J186" s="95">
        <f t="shared" si="218"/>
        <v>0</v>
      </c>
      <c r="K186" s="10">
        <f t="shared" si="197"/>
        <v>0</v>
      </c>
      <c r="L186" s="12">
        <f t="shared" si="176"/>
        <v>4677</v>
      </c>
      <c r="M186" s="13">
        <f t="shared" si="177"/>
        <v>4378</v>
      </c>
      <c r="N186" s="11">
        <f t="shared" si="184"/>
        <v>9055</v>
      </c>
    </row>
    <row r="187" spans="2:14" ht="21" x14ac:dyDescent="0.2">
      <c r="B187" s="90" t="s">
        <v>41</v>
      </c>
      <c r="C187" s="94">
        <f t="shared" ref="C187:D187" si="219">C103</f>
        <v>3494</v>
      </c>
      <c r="D187" s="129">
        <f t="shared" si="219"/>
        <v>3255</v>
      </c>
      <c r="E187" s="10">
        <f t="shared" si="179"/>
        <v>6749</v>
      </c>
      <c r="F187" s="136">
        <f t="shared" ref="F187:G187" si="220">L19</f>
        <v>602</v>
      </c>
      <c r="G187" s="138">
        <f t="shared" si="220"/>
        <v>502</v>
      </c>
      <c r="H187" s="91">
        <f t="shared" si="181"/>
        <v>1104</v>
      </c>
      <c r="I187" s="94">
        <f t="shared" ref="I187:J187" si="221">I103</f>
        <v>0</v>
      </c>
      <c r="J187" s="95">
        <f t="shared" si="221"/>
        <v>0</v>
      </c>
      <c r="K187" s="10">
        <f t="shared" si="197"/>
        <v>0</v>
      </c>
      <c r="L187" s="12">
        <f t="shared" si="176"/>
        <v>4096</v>
      </c>
      <c r="M187" s="13">
        <f t="shared" si="177"/>
        <v>3757</v>
      </c>
      <c r="N187" s="11">
        <f t="shared" si="184"/>
        <v>7853</v>
      </c>
    </row>
    <row r="188" spans="2:14" ht="21" x14ac:dyDescent="0.2">
      <c r="B188" s="90" t="s">
        <v>42</v>
      </c>
      <c r="C188" s="94">
        <f t="shared" ref="C188:D188" si="222">C104</f>
        <v>3188</v>
      </c>
      <c r="D188" s="129">
        <f t="shared" si="222"/>
        <v>2908</v>
      </c>
      <c r="E188" s="10">
        <f t="shared" si="179"/>
        <v>6096</v>
      </c>
      <c r="F188" s="136">
        <f t="shared" ref="F188:G188" si="223">L20</f>
        <v>547</v>
      </c>
      <c r="G188" s="138">
        <f t="shared" si="223"/>
        <v>481</v>
      </c>
      <c r="H188" s="91">
        <f t="shared" si="181"/>
        <v>1028</v>
      </c>
      <c r="I188" s="94">
        <f t="shared" ref="I188:J188" si="224">I104</f>
        <v>0</v>
      </c>
      <c r="J188" s="95">
        <f t="shared" si="224"/>
        <v>0</v>
      </c>
      <c r="K188" s="10">
        <f t="shared" si="197"/>
        <v>0</v>
      </c>
      <c r="L188" s="12">
        <f t="shared" si="176"/>
        <v>3735</v>
      </c>
      <c r="M188" s="13">
        <f t="shared" si="177"/>
        <v>3389</v>
      </c>
      <c r="N188" s="11">
        <f t="shared" si="184"/>
        <v>7124</v>
      </c>
    </row>
    <row r="189" spans="2:14" ht="21" x14ac:dyDescent="0.2">
      <c r="B189" s="90" t="s">
        <v>43</v>
      </c>
      <c r="C189" s="94">
        <f t="shared" ref="C189:D189" si="225">C105</f>
        <v>2391</v>
      </c>
      <c r="D189" s="129">
        <f t="shared" si="225"/>
        <v>2369</v>
      </c>
      <c r="E189" s="10">
        <f t="shared" si="179"/>
        <v>4760</v>
      </c>
      <c r="F189" s="136">
        <f t="shared" ref="F189:G189" si="226">L21</f>
        <v>382</v>
      </c>
      <c r="G189" s="138">
        <f t="shared" si="226"/>
        <v>383</v>
      </c>
      <c r="H189" s="91">
        <f t="shared" si="181"/>
        <v>765</v>
      </c>
      <c r="I189" s="94">
        <f t="shared" ref="I189:J189" si="227">I105</f>
        <v>0</v>
      </c>
      <c r="J189" s="95">
        <f t="shared" si="227"/>
        <v>0</v>
      </c>
      <c r="K189" s="10">
        <f t="shared" si="197"/>
        <v>0</v>
      </c>
      <c r="L189" s="12">
        <f t="shared" si="176"/>
        <v>2773</v>
      </c>
      <c r="M189" s="13">
        <f t="shared" si="177"/>
        <v>2752</v>
      </c>
      <c r="N189" s="11">
        <f t="shared" si="184"/>
        <v>5525</v>
      </c>
    </row>
    <row r="190" spans="2:14" ht="21" x14ac:dyDescent="0.2">
      <c r="B190" s="90" t="s">
        <v>44</v>
      </c>
      <c r="C190" s="94">
        <f t="shared" ref="C190:D190" si="228">C106</f>
        <v>1879</v>
      </c>
      <c r="D190" s="129">
        <f t="shared" si="228"/>
        <v>1819</v>
      </c>
      <c r="E190" s="10">
        <f t="shared" si="179"/>
        <v>3698</v>
      </c>
      <c r="F190" s="136">
        <f t="shared" ref="F190:G190" si="229">L22</f>
        <v>265</v>
      </c>
      <c r="G190" s="138">
        <f t="shared" si="229"/>
        <v>288</v>
      </c>
      <c r="H190" s="91">
        <f t="shared" si="181"/>
        <v>553</v>
      </c>
      <c r="I190" s="94">
        <f t="shared" ref="I190:J190" si="230">I106</f>
        <v>0</v>
      </c>
      <c r="J190" s="95">
        <f t="shared" si="230"/>
        <v>0</v>
      </c>
      <c r="K190" s="10">
        <f t="shared" si="197"/>
        <v>0</v>
      </c>
      <c r="L190" s="12">
        <f t="shared" si="176"/>
        <v>2144</v>
      </c>
      <c r="M190" s="13">
        <f t="shared" si="177"/>
        <v>2107</v>
      </c>
      <c r="N190" s="11">
        <f t="shared" si="184"/>
        <v>4251</v>
      </c>
    </row>
    <row r="191" spans="2:14" ht="21" x14ac:dyDescent="0.2">
      <c r="B191" s="90" t="s">
        <v>45</v>
      </c>
      <c r="C191" s="94">
        <f t="shared" ref="C191:D191" si="231">C107</f>
        <v>1268</v>
      </c>
      <c r="D191" s="129">
        <f t="shared" si="231"/>
        <v>1301</v>
      </c>
      <c r="E191" s="10">
        <f t="shared" si="179"/>
        <v>2569</v>
      </c>
      <c r="F191" s="136">
        <f t="shared" ref="F191:G191" si="232">L23</f>
        <v>196</v>
      </c>
      <c r="G191" s="138">
        <f t="shared" si="232"/>
        <v>209</v>
      </c>
      <c r="H191" s="91">
        <f t="shared" si="181"/>
        <v>405</v>
      </c>
      <c r="I191" s="94">
        <f t="shared" ref="I191:J191" si="233">I107</f>
        <v>0</v>
      </c>
      <c r="J191" s="95">
        <f t="shared" si="233"/>
        <v>0</v>
      </c>
      <c r="K191" s="10">
        <f t="shared" si="197"/>
        <v>0</v>
      </c>
      <c r="L191" s="12">
        <f t="shared" si="176"/>
        <v>1464</v>
      </c>
      <c r="M191" s="13">
        <f t="shared" si="177"/>
        <v>1510</v>
      </c>
      <c r="N191" s="11">
        <f t="shared" si="184"/>
        <v>2974</v>
      </c>
    </row>
    <row r="192" spans="2:14" ht="21" x14ac:dyDescent="0.2">
      <c r="B192" s="90" t="s">
        <v>46</v>
      </c>
      <c r="C192" s="94">
        <f t="shared" ref="C192:D192" si="234">C108</f>
        <v>812</v>
      </c>
      <c r="D192" s="129">
        <f t="shared" si="234"/>
        <v>851</v>
      </c>
      <c r="E192" s="10">
        <f t="shared" si="179"/>
        <v>1663</v>
      </c>
      <c r="F192" s="136">
        <f t="shared" ref="F192:G192" si="235">L24</f>
        <v>105</v>
      </c>
      <c r="G192" s="138">
        <f t="shared" si="235"/>
        <v>155</v>
      </c>
      <c r="H192" s="91">
        <f t="shared" si="181"/>
        <v>260</v>
      </c>
      <c r="I192" s="94">
        <f t="shared" ref="I192:J192" si="236">I108</f>
        <v>0</v>
      </c>
      <c r="J192" s="95">
        <f t="shared" si="236"/>
        <v>0</v>
      </c>
      <c r="K192" s="10">
        <f t="shared" si="197"/>
        <v>0</v>
      </c>
      <c r="L192" s="12">
        <f t="shared" si="176"/>
        <v>917</v>
      </c>
      <c r="M192" s="13">
        <f t="shared" si="177"/>
        <v>1006</v>
      </c>
      <c r="N192" s="11">
        <f t="shared" si="184"/>
        <v>1923</v>
      </c>
    </row>
    <row r="193" spans="2:14" ht="21" x14ac:dyDescent="0.2">
      <c r="B193" s="90" t="s">
        <v>47</v>
      </c>
      <c r="C193" s="94">
        <f t="shared" ref="C193:D193" si="237">C109</f>
        <v>463</v>
      </c>
      <c r="D193" s="129">
        <f t="shared" si="237"/>
        <v>631</v>
      </c>
      <c r="E193" s="10">
        <f t="shared" si="179"/>
        <v>1094</v>
      </c>
      <c r="F193" s="136">
        <f t="shared" ref="F193:G193" si="238">L25</f>
        <v>78</v>
      </c>
      <c r="G193" s="138">
        <f t="shared" si="238"/>
        <v>98</v>
      </c>
      <c r="H193" s="91">
        <f t="shared" si="181"/>
        <v>176</v>
      </c>
      <c r="I193" s="94">
        <f t="shared" ref="I193:J193" si="239">I109</f>
        <v>0</v>
      </c>
      <c r="J193" s="95">
        <f t="shared" si="239"/>
        <v>0</v>
      </c>
      <c r="K193" s="10">
        <f t="shared" si="197"/>
        <v>0</v>
      </c>
      <c r="L193" s="12">
        <f t="shared" si="176"/>
        <v>541</v>
      </c>
      <c r="M193" s="13">
        <f t="shared" si="177"/>
        <v>729</v>
      </c>
      <c r="N193" s="11">
        <f t="shared" si="184"/>
        <v>1270</v>
      </c>
    </row>
    <row r="194" spans="2:14" ht="21" x14ac:dyDescent="0.2">
      <c r="B194" s="90" t="s">
        <v>48</v>
      </c>
      <c r="C194" s="94">
        <f t="shared" ref="C194:D194" si="240">C110</f>
        <v>440</v>
      </c>
      <c r="D194" s="129">
        <f t="shared" si="240"/>
        <v>524</v>
      </c>
      <c r="E194" s="10">
        <f t="shared" si="179"/>
        <v>964</v>
      </c>
      <c r="F194" s="136">
        <f t="shared" ref="F194:G194" si="241">L26</f>
        <v>91</v>
      </c>
      <c r="G194" s="138">
        <f t="shared" si="241"/>
        <v>82</v>
      </c>
      <c r="H194" s="91">
        <f t="shared" si="181"/>
        <v>173</v>
      </c>
      <c r="I194" s="94">
        <f t="shared" ref="I194:J194" si="242">I110</f>
        <v>0</v>
      </c>
      <c r="J194" s="95">
        <f t="shared" si="242"/>
        <v>0</v>
      </c>
      <c r="K194" s="10">
        <f t="shared" si="197"/>
        <v>0</v>
      </c>
      <c r="L194" s="12">
        <f t="shared" si="176"/>
        <v>531</v>
      </c>
      <c r="M194" s="13">
        <f t="shared" si="177"/>
        <v>606</v>
      </c>
      <c r="N194" s="11">
        <f t="shared" si="184"/>
        <v>1137</v>
      </c>
    </row>
    <row r="195" spans="2:14" ht="21.75" thickBot="1" x14ac:dyDescent="0.25">
      <c r="B195" s="92" t="s">
        <v>49</v>
      </c>
      <c r="C195" s="94">
        <f t="shared" ref="C195:D195" si="243">C111</f>
        <v>455</v>
      </c>
      <c r="D195" s="95">
        <f t="shared" si="243"/>
        <v>502</v>
      </c>
      <c r="E195" s="65">
        <f t="shared" si="179"/>
        <v>957</v>
      </c>
      <c r="F195" s="136">
        <f t="shared" ref="F195:G195" si="244">L27</f>
        <v>82</v>
      </c>
      <c r="G195" s="139">
        <f t="shared" si="244"/>
        <v>77</v>
      </c>
      <c r="H195" s="63">
        <f t="shared" si="181"/>
        <v>159</v>
      </c>
      <c r="I195" s="94">
        <f t="shared" ref="I195:J195" si="245">I111</f>
        <v>0</v>
      </c>
      <c r="J195" s="97">
        <f t="shared" si="245"/>
        <v>0</v>
      </c>
      <c r="K195" s="65">
        <f t="shared" si="197"/>
        <v>0</v>
      </c>
      <c r="L195" s="64">
        <f t="shared" si="176"/>
        <v>537</v>
      </c>
      <c r="M195" s="62">
        <f t="shared" si="177"/>
        <v>579</v>
      </c>
      <c r="N195" s="93">
        <f t="shared" si="184"/>
        <v>1116</v>
      </c>
    </row>
    <row r="196" spans="2:14" ht="21.75" thickBot="1" x14ac:dyDescent="0.25">
      <c r="B196" s="56" t="s">
        <v>12</v>
      </c>
      <c r="C196" s="18">
        <f>SUM(C174:C195)</f>
        <v>48503</v>
      </c>
      <c r="D196" s="16">
        <f t="shared" ref="D196:H196" si="246">SUM(D174:D195)</f>
        <v>47305</v>
      </c>
      <c r="E196" s="17">
        <f t="shared" si="246"/>
        <v>95808</v>
      </c>
      <c r="F196" s="82">
        <f t="shared" si="246"/>
        <v>7748</v>
      </c>
      <c r="G196" s="16">
        <f t="shared" si="246"/>
        <v>7257</v>
      </c>
      <c r="H196" s="83">
        <f t="shared" si="246"/>
        <v>15005</v>
      </c>
      <c r="I196" s="84">
        <f>SUM(I174:I195)</f>
        <v>0</v>
      </c>
      <c r="J196" s="16">
        <f>SUM(J174:J195)</f>
        <v>0</v>
      </c>
      <c r="K196" s="17">
        <f t="shared" ref="K196:N196" si="247">SUM(K174:K195)</f>
        <v>0</v>
      </c>
      <c r="L196" s="18">
        <f t="shared" si="247"/>
        <v>56251</v>
      </c>
      <c r="M196" s="16">
        <f t="shared" si="247"/>
        <v>54562</v>
      </c>
      <c r="N196" s="17">
        <f t="shared" si="247"/>
        <v>110813</v>
      </c>
    </row>
    <row r="197" spans="2:14" ht="15" thickBot="1" x14ac:dyDescent="0.25"/>
    <row r="198" spans="2:14" ht="21" x14ac:dyDescent="0.2">
      <c r="B198" s="247" t="s">
        <v>97</v>
      </c>
      <c r="C198" s="249"/>
      <c r="D198" s="249"/>
      <c r="E198" s="249"/>
      <c r="F198" s="249"/>
      <c r="G198" s="249"/>
      <c r="H198" s="249"/>
      <c r="I198" s="249"/>
      <c r="J198" s="249"/>
      <c r="K198" s="249"/>
      <c r="L198" s="249"/>
      <c r="M198" s="249"/>
      <c r="N198" s="251"/>
    </row>
    <row r="199" spans="2:14" ht="21.75" thickBot="1" x14ac:dyDescent="0.25">
      <c r="B199" s="248" t="s">
        <v>105</v>
      </c>
      <c r="C199" s="250"/>
      <c r="D199" s="250"/>
      <c r="E199" s="250"/>
      <c r="F199" s="250"/>
      <c r="G199" s="250"/>
      <c r="H199" s="250"/>
      <c r="I199" s="250"/>
      <c r="J199" s="250"/>
      <c r="K199" s="250"/>
      <c r="L199" s="250"/>
      <c r="M199" s="250"/>
      <c r="N199" s="252"/>
    </row>
    <row r="200" spans="2:14" ht="21" x14ac:dyDescent="0.2">
      <c r="B200" s="253" t="s">
        <v>24</v>
      </c>
      <c r="C200" s="247" t="s">
        <v>1</v>
      </c>
      <c r="D200" s="249"/>
      <c r="E200" s="258" t="s">
        <v>2</v>
      </c>
      <c r="F200" s="255" t="s">
        <v>3</v>
      </c>
      <c r="G200" s="249"/>
      <c r="H200" s="263" t="s">
        <v>4</v>
      </c>
      <c r="I200" s="253" t="s">
        <v>5</v>
      </c>
      <c r="J200" s="255"/>
      <c r="K200" s="258" t="s">
        <v>6</v>
      </c>
      <c r="L200" s="247" t="s">
        <v>7</v>
      </c>
      <c r="M200" s="249" t="s">
        <v>8</v>
      </c>
      <c r="N200" s="251" t="s">
        <v>9</v>
      </c>
    </row>
    <row r="201" spans="2:14" ht="21.75" thickBot="1" x14ac:dyDescent="0.25">
      <c r="B201" s="254"/>
      <c r="C201" s="3" t="s">
        <v>10</v>
      </c>
      <c r="D201" s="2" t="s">
        <v>11</v>
      </c>
      <c r="E201" s="259"/>
      <c r="F201" s="1" t="s">
        <v>10</v>
      </c>
      <c r="G201" s="2" t="s">
        <v>11</v>
      </c>
      <c r="H201" s="264"/>
      <c r="I201" s="3" t="s">
        <v>10</v>
      </c>
      <c r="J201" s="2" t="s">
        <v>11</v>
      </c>
      <c r="K201" s="259"/>
      <c r="L201" s="260"/>
      <c r="M201" s="261"/>
      <c r="N201" s="262"/>
    </row>
    <row r="202" spans="2:14" ht="21" x14ac:dyDescent="0.2">
      <c r="B202" s="75" t="s">
        <v>28</v>
      </c>
      <c r="C202" s="94">
        <f>C118</f>
        <v>12</v>
      </c>
      <c r="D202" s="96">
        <f>D118</f>
        <v>14</v>
      </c>
      <c r="E202" s="6">
        <f>C202+D202</f>
        <v>26</v>
      </c>
      <c r="F202" s="136">
        <f>L34</f>
        <v>3</v>
      </c>
      <c r="G202" s="136">
        <f>M34</f>
        <v>1</v>
      </c>
      <c r="H202" s="89">
        <f>F202+G202</f>
        <v>4</v>
      </c>
      <c r="I202" s="94">
        <f>I118</f>
        <v>0</v>
      </c>
      <c r="J202" s="96">
        <f>J118</f>
        <v>0</v>
      </c>
      <c r="K202" s="7">
        <f>I202+J202</f>
        <v>0</v>
      </c>
      <c r="L202" s="8">
        <f t="shared" ref="L202:L223" si="248">F202+C202+I202</f>
        <v>15</v>
      </c>
      <c r="M202" s="9">
        <f t="shared" ref="M202:M223" si="249">G202+D202+J202</f>
        <v>15</v>
      </c>
      <c r="N202" s="7">
        <f>L202+M202</f>
        <v>30</v>
      </c>
    </row>
    <row r="203" spans="2:14" ht="21" x14ac:dyDescent="0.2">
      <c r="B203" s="90" t="s">
        <v>29</v>
      </c>
      <c r="C203" s="94">
        <f t="shared" ref="C203:D203" si="250">C119</f>
        <v>169</v>
      </c>
      <c r="D203" s="95">
        <f t="shared" si="250"/>
        <v>145</v>
      </c>
      <c r="E203" s="10">
        <f t="shared" ref="E203:E223" si="251">C203+D203</f>
        <v>314</v>
      </c>
      <c r="F203" s="136">
        <f t="shared" ref="F203:G203" si="252">L35</f>
        <v>9</v>
      </c>
      <c r="G203" s="136">
        <f t="shared" si="252"/>
        <v>12</v>
      </c>
      <c r="H203" s="91">
        <f t="shared" ref="H203:H223" si="253">F203+G203</f>
        <v>21</v>
      </c>
      <c r="I203" s="94">
        <f t="shared" ref="I203:J203" si="254">I119</f>
        <v>0</v>
      </c>
      <c r="J203" s="95">
        <f t="shared" si="254"/>
        <v>0</v>
      </c>
      <c r="K203" s="11">
        <f t="shared" ref="K203:K206" si="255">I203+J203</f>
        <v>0</v>
      </c>
      <c r="L203" s="12">
        <f t="shared" si="248"/>
        <v>178</v>
      </c>
      <c r="M203" s="13">
        <f t="shared" si="249"/>
        <v>157</v>
      </c>
      <c r="N203" s="11">
        <f t="shared" ref="N203:N223" si="256">L203+M203</f>
        <v>335</v>
      </c>
    </row>
    <row r="204" spans="2:14" ht="21" x14ac:dyDescent="0.2">
      <c r="B204" s="90" t="s">
        <v>30</v>
      </c>
      <c r="C204" s="94">
        <f t="shared" ref="C204:D204" si="257">C120</f>
        <v>623</v>
      </c>
      <c r="D204" s="95">
        <f t="shared" si="257"/>
        <v>635</v>
      </c>
      <c r="E204" s="10">
        <f t="shared" si="251"/>
        <v>1258</v>
      </c>
      <c r="F204" s="136">
        <f t="shared" ref="F204:G204" si="258">L36</f>
        <v>34</v>
      </c>
      <c r="G204" s="136">
        <f t="shared" si="258"/>
        <v>31</v>
      </c>
      <c r="H204" s="91">
        <f t="shared" si="253"/>
        <v>65</v>
      </c>
      <c r="I204" s="94">
        <f t="shared" ref="I204:J204" si="259">I120</f>
        <v>0</v>
      </c>
      <c r="J204" s="95">
        <f t="shared" si="259"/>
        <v>0</v>
      </c>
      <c r="K204" s="11">
        <f t="shared" si="255"/>
        <v>0</v>
      </c>
      <c r="L204" s="12">
        <f t="shared" si="248"/>
        <v>657</v>
      </c>
      <c r="M204" s="13">
        <f t="shared" si="249"/>
        <v>666</v>
      </c>
      <c r="N204" s="11">
        <f t="shared" si="256"/>
        <v>1323</v>
      </c>
    </row>
    <row r="205" spans="2:14" ht="21" x14ac:dyDescent="0.2">
      <c r="B205" s="90" t="s">
        <v>31</v>
      </c>
      <c r="C205" s="94">
        <f t="shared" ref="C205:D205" si="260">C121</f>
        <v>324</v>
      </c>
      <c r="D205" s="95">
        <f t="shared" si="260"/>
        <v>302</v>
      </c>
      <c r="E205" s="10">
        <f t="shared" si="251"/>
        <v>626</v>
      </c>
      <c r="F205" s="136">
        <f t="shared" ref="F205:G205" si="261">L37</f>
        <v>20</v>
      </c>
      <c r="G205" s="136">
        <f t="shared" si="261"/>
        <v>10</v>
      </c>
      <c r="H205" s="91">
        <f t="shared" si="253"/>
        <v>30</v>
      </c>
      <c r="I205" s="94">
        <f t="shared" ref="I205:J205" si="262">I121</f>
        <v>0</v>
      </c>
      <c r="J205" s="95">
        <f t="shared" si="262"/>
        <v>0</v>
      </c>
      <c r="K205" s="11">
        <f t="shared" si="255"/>
        <v>0</v>
      </c>
      <c r="L205" s="12">
        <f t="shared" si="248"/>
        <v>344</v>
      </c>
      <c r="M205" s="13">
        <f t="shared" si="249"/>
        <v>312</v>
      </c>
      <c r="N205" s="11">
        <f t="shared" si="256"/>
        <v>656</v>
      </c>
    </row>
    <row r="206" spans="2:14" ht="21" x14ac:dyDescent="0.2">
      <c r="B206" s="90" t="s">
        <v>32</v>
      </c>
      <c r="C206" s="94">
        <f t="shared" ref="C206:D206" si="263">C122</f>
        <v>416</v>
      </c>
      <c r="D206" s="95">
        <f t="shared" si="263"/>
        <v>429</v>
      </c>
      <c r="E206" s="10">
        <f t="shared" si="251"/>
        <v>845</v>
      </c>
      <c r="F206" s="136">
        <f t="shared" ref="F206:G206" si="264">L38</f>
        <v>22</v>
      </c>
      <c r="G206" s="136">
        <f t="shared" si="264"/>
        <v>21</v>
      </c>
      <c r="H206" s="91">
        <f t="shared" si="253"/>
        <v>43</v>
      </c>
      <c r="I206" s="94">
        <f t="shared" ref="I206:J206" si="265">I122</f>
        <v>0</v>
      </c>
      <c r="J206" s="95">
        <f t="shared" si="265"/>
        <v>0</v>
      </c>
      <c r="K206" s="11">
        <f t="shared" si="255"/>
        <v>0</v>
      </c>
      <c r="L206" s="12">
        <f t="shared" si="248"/>
        <v>438</v>
      </c>
      <c r="M206" s="13">
        <f t="shared" si="249"/>
        <v>450</v>
      </c>
      <c r="N206" s="11">
        <f t="shared" si="256"/>
        <v>888</v>
      </c>
    </row>
    <row r="207" spans="2:14" ht="21" x14ac:dyDescent="0.2">
      <c r="B207" s="90" t="s">
        <v>33</v>
      </c>
      <c r="C207" s="94">
        <f t="shared" ref="C207:D207" si="266">C123</f>
        <v>670</v>
      </c>
      <c r="D207" s="95">
        <f t="shared" si="266"/>
        <v>613</v>
      </c>
      <c r="E207" s="10">
        <f t="shared" si="251"/>
        <v>1283</v>
      </c>
      <c r="F207" s="136">
        <f t="shared" ref="F207:G207" si="267">L39</f>
        <v>31</v>
      </c>
      <c r="G207" s="136">
        <f t="shared" si="267"/>
        <v>26</v>
      </c>
      <c r="H207" s="91">
        <f t="shared" si="253"/>
        <v>57</v>
      </c>
      <c r="I207" s="94">
        <f t="shared" ref="I207:J207" si="268">I123</f>
        <v>0</v>
      </c>
      <c r="J207" s="95">
        <f t="shared" si="268"/>
        <v>0</v>
      </c>
      <c r="K207" s="10">
        <f t="shared" ref="K207:K223" si="269">J207+I207</f>
        <v>0</v>
      </c>
      <c r="L207" s="12">
        <f t="shared" si="248"/>
        <v>701</v>
      </c>
      <c r="M207" s="13">
        <f t="shared" si="249"/>
        <v>639</v>
      </c>
      <c r="N207" s="11">
        <f t="shared" si="256"/>
        <v>1340</v>
      </c>
    </row>
    <row r="208" spans="2:14" ht="21" x14ac:dyDescent="0.2">
      <c r="B208" s="90" t="s">
        <v>34</v>
      </c>
      <c r="C208" s="94">
        <f t="shared" ref="C208:D208" si="270">C124</f>
        <v>399</v>
      </c>
      <c r="D208" s="95">
        <f t="shared" si="270"/>
        <v>362</v>
      </c>
      <c r="E208" s="10">
        <f t="shared" si="251"/>
        <v>761</v>
      </c>
      <c r="F208" s="136">
        <f t="shared" ref="F208:G208" si="271">L40</f>
        <v>21</v>
      </c>
      <c r="G208" s="136">
        <f t="shared" si="271"/>
        <v>14</v>
      </c>
      <c r="H208" s="91">
        <f t="shared" si="253"/>
        <v>35</v>
      </c>
      <c r="I208" s="94">
        <f t="shared" ref="I208:J208" si="272">I124</f>
        <v>0</v>
      </c>
      <c r="J208" s="95">
        <f t="shared" si="272"/>
        <v>0</v>
      </c>
      <c r="K208" s="10">
        <f t="shared" si="269"/>
        <v>0</v>
      </c>
      <c r="L208" s="12">
        <f t="shared" si="248"/>
        <v>420</v>
      </c>
      <c r="M208" s="13">
        <f t="shared" si="249"/>
        <v>376</v>
      </c>
      <c r="N208" s="11">
        <f t="shared" si="256"/>
        <v>796</v>
      </c>
    </row>
    <row r="209" spans="2:14" ht="21" x14ac:dyDescent="0.2">
      <c r="B209" s="90" t="s">
        <v>35</v>
      </c>
      <c r="C209" s="94">
        <f t="shared" ref="C209:D209" si="273">C125</f>
        <v>265</v>
      </c>
      <c r="D209" s="95">
        <f t="shared" si="273"/>
        <v>251</v>
      </c>
      <c r="E209" s="10">
        <f t="shared" si="251"/>
        <v>516</v>
      </c>
      <c r="F209" s="136">
        <f t="shared" ref="F209:G209" si="274">L41</f>
        <v>16</v>
      </c>
      <c r="G209" s="136">
        <f t="shared" si="274"/>
        <v>11</v>
      </c>
      <c r="H209" s="91">
        <f t="shared" si="253"/>
        <v>27</v>
      </c>
      <c r="I209" s="94">
        <f t="shared" ref="I209:J209" si="275">I125</f>
        <v>0</v>
      </c>
      <c r="J209" s="95">
        <f t="shared" si="275"/>
        <v>0</v>
      </c>
      <c r="K209" s="10">
        <f t="shared" si="269"/>
        <v>0</v>
      </c>
      <c r="L209" s="12">
        <f t="shared" si="248"/>
        <v>281</v>
      </c>
      <c r="M209" s="13">
        <f t="shared" si="249"/>
        <v>262</v>
      </c>
      <c r="N209" s="11">
        <f t="shared" si="256"/>
        <v>543</v>
      </c>
    </row>
    <row r="210" spans="2:14" ht="21" x14ac:dyDescent="0.2">
      <c r="B210" s="90" t="s">
        <v>36</v>
      </c>
      <c r="C210" s="94">
        <f t="shared" ref="C210:D210" si="276">C126</f>
        <v>638</v>
      </c>
      <c r="D210" s="95">
        <f t="shared" si="276"/>
        <v>689</v>
      </c>
      <c r="E210" s="10">
        <f t="shared" si="251"/>
        <v>1327</v>
      </c>
      <c r="F210" s="136">
        <f t="shared" ref="F210:G210" si="277">L42</f>
        <v>40</v>
      </c>
      <c r="G210" s="136">
        <f t="shared" si="277"/>
        <v>38</v>
      </c>
      <c r="H210" s="91">
        <f t="shared" si="253"/>
        <v>78</v>
      </c>
      <c r="I210" s="94">
        <f t="shared" ref="I210:J210" si="278">I126</f>
        <v>0</v>
      </c>
      <c r="J210" s="95">
        <f t="shared" si="278"/>
        <v>0</v>
      </c>
      <c r="K210" s="10">
        <f t="shared" si="269"/>
        <v>0</v>
      </c>
      <c r="L210" s="12">
        <f t="shared" si="248"/>
        <v>678</v>
      </c>
      <c r="M210" s="13">
        <f t="shared" si="249"/>
        <v>727</v>
      </c>
      <c r="N210" s="11">
        <f t="shared" si="256"/>
        <v>1405</v>
      </c>
    </row>
    <row r="211" spans="2:14" ht="21" x14ac:dyDescent="0.2">
      <c r="B211" s="90" t="s">
        <v>37</v>
      </c>
      <c r="C211" s="94">
        <f t="shared" ref="C211:D211" si="279">C127</f>
        <v>631</v>
      </c>
      <c r="D211" s="95">
        <f t="shared" si="279"/>
        <v>625</v>
      </c>
      <c r="E211" s="10">
        <f t="shared" si="251"/>
        <v>1256</v>
      </c>
      <c r="F211" s="136">
        <f t="shared" ref="F211:G211" si="280">L43</f>
        <v>41</v>
      </c>
      <c r="G211" s="136">
        <f t="shared" si="280"/>
        <v>36</v>
      </c>
      <c r="H211" s="91">
        <f t="shared" si="253"/>
        <v>77</v>
      </c>
      <c r="I211" s="94">
        <f t="shared" ref="I211:J211" si="281">I127</f>
        <v>0</v>
      </c>
      <c r="J211" s="95">
        <f t="shared" si="281"/>
        <v>0</v>
      </c>
      <c r="K211" s="10">
        <f t="shared" si="269"/>
        <v>0</v>
      </c>
      <c r="L211" s="12">
        <f t="shared" si="248"/>
        <v>672</v>
      </c>
      <c r="M211" s="13">
        <f t="shared" si="249"/>
        <v>661</v>
      </c>
      <c r="N211" s="11">
        <f t="shared" si="256"/>
        <v>1333</v>
      </c>
    </row>
    <row r="212" spans="2:14" ht="21" x14ac:dyDescent="0.2">
      <c r="B212" s="90" t="s">
        <v>38</v>
      </c>
      <c r="C212" s="94">
        <f t="shared" ref="C212:D212" si="282">C128</f>
        <v>546</v>
      </c>
      <c r="D212" s="95">
        <f t="shared" si="282"/>
        <v>481</v>
      </c>
      <c r="E212" s="10">
        <f t="shared" si="251"/>
        <v>1027</v>
      </c>
      <c r="F212" s="136">
        <f t="shared" ref="F212:G212" si="283">L44</f>
        <v>21</v>
      </c>
      <c r="G212" s="136">
        <f t="shared" si="283"/>
        <v>17</v>
      </c>
      <c r="H212" s="91">
        <f t="shared" si="253"/>
        <v>38</v>
      </c>
      <c r="I212" s="94">
        <f t="shared" ref="I212:J212" si="284">I128</f>
        <v>0</v>
      </c>
      <c r="J212" s="95">
        <f t="shared" si="284"/>
        <v>0</v>
      </c>
      <c r="K212" s="10">
        <f t="shared" si="269"/>
        <v>0</v>
      </c>
      <c r="L212" s="12">
        <f t="shared" si="248"/>
        <v>567</v>
      </c>
      <c r="M212" s="13">
        <f t="shared" si="249"/>
        <v>498</v>
      </c>
      <c r="N212" s="11">
        <f t="shared" si="256"/>
        <v>1065</v>
      </c>
    </row>
    <row r="213" spans="2:14" ht="21" x14ac:dyDescent="0.2">
      <c r="B213" s="90" t="s">
        <v>39</v>
      </c>
      <c r="C213" s="94">
        <f t="shared" ref="C213:D213" si="285">C129</f>
        <v>374</v>
      </c>
      <c r="D213" s="95">
        <f t="shared" si="285"/>
        <v>356</v>
      </c>
      <c r="E213" s="10">
        <f t="shared" si="251"/>
        <v>730</v>
      </c>
      <c r="F213" s="136">
        <f t="shared" ref="F213:G213" si="286">L45</f>
        <v>16</v>
      </c>
      <c r="G213" s="136">
        <f t="shared" si="286"/>
        <v>15</v>
      </c>
      <c r="H213" s="91">
        <f t="shared" si="253"/>
        <v>31</v>
      </c>
      <c r="I213" s="94">
        <f t="shared" ref="I213:J213" si="287">I129</f>
        <v>0</v>
      </c>
      <c r="J213" s="95">
        <f t="shared" si="287"/>
        <v>0</v>
      </c>
      <c r="K213" s="10">
        <f t="shared" si="269"/>
        <v>0</v>
      </c>
      <c r="L213" s="12">
        <f t="shared" si="248"/>
        <v>390</v>
      </c>
      <c r="M213" s="13">
        <f t="shared" si="249"/>
        <v>371</v>
      </c>
      <c r="N213" s="11">
        <f t="shared" si="256"/>
        <v>761</v>
      </c>
    </row>
    <row r="214" spans="2:14" ht="21" x14ac:dyDescent="0.2">
      <c r="B214" s="90" t="s">
        <v>40</v>
      </c>
      <c r="C214" s="94">
        <f t="shared" ref="C214:D214" si="288">C130</f>
        <v>296</v>
      </c>
      <c r="D214" s="95">
        <f t="shared" si="288"/>
        <v>273</v>
      </c>
      <c r="E214" s="10">
        <f t="shared" si="251"/>
        <v>569</v>
      </c>
      <c r="F214" s="136">
        <f t="shared" ref="F214:G214" si="289">L46</f>
        <v>14</v>
      </c>
      <c r="G214" s="136">
        <f t="shared" si="289"/>
        <v>10</v>
      </c>
      <c r="H214" s="91">
        <f t="shared" si="253"/>
        <v>24</v>
      </c>
      <c r="I214" s="94">
        <f t="shared" ref="I214:J214" si="290">I130</f>
        <v>0</v>
      </c>
      <c r="J214" s="95">
        <f t="shared" si="290"/>
        <v>0</v>
      </c>
      <c r="K214" s="10">
        <f t="shared" si="269"/>
        <v>0</v>
      </c>
      <c r="L214" s="12">
        <f t="shared" si="248"/>
        <v>310</v>
      </c>
      <c r="M214" s="13">
        <f t="shared" si="249"/>
        <v>283</v>
      </c>
      <c r="N214" s="11">
        <f t="shared" si="256"/>
        <v>593</v>
      </c>
    </row>
    <row r="215" spans="2:14" ht="21" x14ac:dyDescent="0.2">
      <c r="B215" s="90" t="s">
        <v>41</v>
      </c>
      <c r="C215" s="94">
        <f t="shared" ref="C215:D215" si="291">C131</f>
        <v>207</v>
      </c>
      <c r="D215" s="95">
        <f t="shared" si="291"/>
        <v>179</v>
      </c>
      <c r="E215" s="10">
        <f t="shared" si="251"/>
        <v>386</v>
      </c>
      <c r="F215" s="136">
        <f t="shared" ref="F215:G215" si="292">L47</f>
        <v>7</v>
      </c>
      <c r="G215" s="136">
        <f t="shared" si="292"/>
        <v>5</v>
      </c>
      <c r="H215" s="91">
        <f t="shared" si="253"/>
        <v>12</v>
      </c>
      <c r="I215" s="94">
        <f t="shared" ref="I215:J215" si="293">I131</f>
        <v>0</v>
      </c>
      <c r="J215" s="95">
        <f t="shared" si="293"/>
        <v>0</v>
      </c>
      <c r="K215" s="10">
        <f t="shared" si="269"/>
        <v>0</v>
      </c>
      <c r="L215" s="12">
        <f t="shared" si="248"/>
        <v>214</v>
      </c>
      <c r="M215" s="13">
        <f t="shared" si="249"/>
        <v>184</v>
      </c>
      <c r="N215" s="11">
        <f t="shared" si="256"/>
        <v>398</v>
      </c>
    </row>
    <row r="216" spans="2:14" ht="21" x14ac:dyDescent="0.2">
      <c r="B216" s="90" t="s">
        <v>42</v>
      </c>
      <c r="C216" s="94">
        <f t="shared" ref="C216:D216" si="294">C132</f>
        <v>150</v>
      </c>
      <c r="D216" s="95">
        <f t="shared" si="294"/>
        <v>136</v>
      </c>
      <c r="E216" s="10">
        <f t="shared" si="251"/>
        <v>286</v>
      </c>
      <c r="F216" s="136">
        <f t="shared" ref="F216:G216" si="295">L48</f>
        <v>6</v>
      </c>
      <c r="G216" s="136">
        <f t="shared" si="295"/>
        <v>10</v>
      </c>
      <c r="H216" s="91">
        <f t="shared" si="253"/>
        <v>16</v>
      </c>
      <c r="I216" s="94">
        <f t="shared" ref="I216:J216" si="296">I132</f>
        <v>0</v>
      </c>
      <c r="J216" s="95">
        <f t="shared" si="296"/>
        <v>0</v>
      </c>
      <c r="K216" s="10">
        <f t="shared" si="269"/>
        <v>0</v>
      </c>
      <c r="L216" s="12">
        <f t="shared" si="248"/>
        <v>156</v>
      </c>
      <c r="M216" s="13">
        <f t="shared" si="249"/>
        <v>146</v>
      </c>
      <c r="N216" s="11">
        <f t="shared" si="256"/>
        <v>302</v>
      </c>
    </row>
    <row r="217" spans="2:14" ht="21" x14ac:dyDescent="0.2">
      <c r="B217" s="90" t="s">
        <v>43</v>
      </c>
      <c r="C217" s="94">
        <f t="shared" ref="C217:D217" si="297">C133</f>
        <v>121</v>
      </c>
      <c r="D217" s="95">
        <f t="shared" si="297"/>
        <v>120</v>
      </c>
      <c r="E217" s="10">
        <f t="shared" si="251"/>
        <v>241</v>
      </c>
      <c r="F217" s="136">
        <f t="shared" ref="F217:G217" si="298">L49</f>
        <v>10</v>
      </c>
      <c r="G217" s="136">
        <f t="shared" si="298"/>
        <v>7</v>
      </c>
      <c r="H217" s="91">
        <f t="shared" si="253"/>
        <v>17</v>
      </c>
      <c r="I217" s="94">
        <f t="shared" ref="I217:J217" si="299">I133</f>
        <v>0</v>
      </c>
      <c r="J217" s="95">
        <f t="shared" si="299"/>
        <v>0</v>
      </c>
      <c r="K217" s="10">
        <f t="shared" si="269"/>
        <v>0</v>
      </c>
      <c r="L217" s="12">
        <f t="shared" si="248"/>
        <v>131</v>
      </c>
      <c r="M217" s="13">
        <f t="shared" si="249"/>
        <v>127</v>
      </c>
      <c r="N217" s="11">
        <f t="shared" si="256"/>
        <v>258</v>
      </c>
    </row>
    <row r="218" spans="2:14" ht="21" x14ac:dyDescent="0.2">
      <c r="B218" s="90" t="s">
        <v>44</v>
      </c>
      <c r="C218" s="94">
        <f t="shared" ref="C218:D218" si="300">C134</f>
        <v>106</v>
      </c>
      <c r="D218" s="95">
        <f t="shared" si="300"/>
        <v>104</v>
      </c>
      <c r="E218" s="10">
        <f t="shared" si="251"/>
        <v>210</v>
      </c>
      <c r="F218" s="136">
        <f t="shared" ref="F218:G218" si="301">L50</f>
        <v>6</v>
      </c>
      <c r="G218" s="136">
        <f t="shared" si="301"/>
        <v>5</v>
      </c>
      <c r="H218" s="91">
        <f t="shared" si="253"/>
        <v>11</v>
      </c>
      <c r="I218" s="94">
        <f t="shared" ref="I218:J218" si="302">I134</f>
        <v>0</v>
      </c>
      <c r="J218" s="95">
        <f t="shared" si="302"/>
        <v>0</v>
      </c>
      <c r="K218" s="10">
        <f t="shared" si="269"/>
        <v>0</v>
      </c>
      <c r="L218" s="12">
        <f t="shared" si="248"/>
        <v>112</v>
      </c>
      <c r="M218" s="13">
        <f t="shared" si="249"/>
        <v>109</v>
      </c>
      <c r="N218" s="11">
        <f t="shared" si="256"/>
        <v>221</v>
      </c>
    </row>
    <row r="219" spans="2:14" ht="21" x14ac:dyDescent="0.2">
      <c r="B219" s="90" t="s">
        <v>45</v>
      </c>
      <c r="C219" s="94">
        <f t="shared" ref="C219:D219" si="303">C135</f>
        <v>75</v>
      </c>
      <c r="D219" s="95">
        <f t="shared" si="303"/>
        <v>58</v>
      </c>
      <c r="E219" s="10">
        <f t="shared" si="251"/>
        <v>133</v>
      </c>
      <c r="F219" s="136">
        <f t="shared" ref="F219:G219" si="304">L51</f>
        <v>3</v>
      </c>
      <c r="G219" s="136">
        <f t="shared" si="304"/>
        <v>5</v>
      </c>
      <c r="H219" s="91">
        <f t="shared" si="253"/>
        <v>8</v>
      </c>
      <c r="I219" s="94">
        <f t="shared" ref="I219:J219" si="305">I135</f>
        <v>0</v>
      </c>
      <c r="J219" s="95">
        <f t="shared" si="305"/>
        <v>0</v>
      </c>
      <c r="K219" s="10">
        <f t="shared" si="269"/>
        <v>0</v>
      </c>
      <c r="L219" s="12">
        <f t="shared" si="248"/>
        <v>78</v>
      </c>
      <c r="M219" s="13">
        <f t="shared" si="249"/>
        <v>63</v>
      </c>
      <c r="N219" s="11">
        <f t="shared" si="256"/>
        <v>141</v>
      </c>
    </row>
    <row r="220" spans="2:14" ht="21" x14ac:dyDescent="0.2">
      <c r="B220" s="90" t="s">
        <v>46</v>
      </c>
      <c r="C220" s="94">
        <f t="shared" ref="C220:D220" si="306">C136</f>
        <v>47</v>
      </c>
      <c r="D220" s="95">
        <f t="shared" si="306"/>
        <v>49</v>
      </c>
      <c r="E220" s="10">
        <f t="shared" si="251"/>
        <v>96</v>
      </c>
      <c r="F220" s="136">
        <f t="shared" ref="F220:G220" si="307">L52</f>
        <v>4</v>
      </c>
      <c r="G220" s="136">
        <f t="shared" si="307"/>
        <v>5</v>
      </c>
      <c r="H220" s="91">
        <f t="shared" si="253"/>
        <v>9</v>
      </c>
      <c r="I220" s="94">
        <f t="shared" ref="I220:J220" si="308">I136</f>
        <v>0</v>
      </c>
      <c r="J220" s="95">
        <f t="shared" si="308"/>
        <v>0</v>
      </c>
      <c r="K220" s="10">
        <f t="shared" si="269"/>
        <v>0</v>
      </c>
      <c r="L220" s="12">
        <f t="shared" si="248"/>
        <v>51</v>
      </c>
      <c r="M220" s="13">
        <f t="shared" si="249"/>
        <v>54</v>
      </c>
      <c r="N220" s="11">
        <f t="shared" si="256"/>
        <v>105</v>
      </c>
    </row>
    <row r="221" spans="2:14" ht="21" x14ac:dyDescent="0.2">
      <c r="B221" s="90" t="s">
        <v>47</v>
      </c>
      <c r="C221" s="94">
        <f t="shared" ref="C221:D221" si="309">C137</f>
        <v>26</v>
      </c>
      <c r="D221" s="95">
        <f t="shared" si="309"/>
        <v>14</v>
      </c>
      <c r="E221" s="10">
        <f t="shared" si="251"/>
        <v>40</v>
      </c>
      <c r="F221" s="136">
        <f t="shared" ref="F221:G221" si="310">L53</f>
        <v>1</v>
      </c>
      <c r="G221" s="136">
        <f t="shared" si="310"/>
        <v>0</v>
      </c>
      <c r="H221" s="91">
        <f t="shared" si="253"/>
        <v>1</v>
      </c>
      <c r="I221" s="94">
        <f t="shared" ref="I221:J221" si="311">I137</f>
        <v>0</v>
      </c>
      <c r="J221" s="95">
        <f t="shared" si="311"/>
        <v>0</v>
      </c>
      <c r="K221" s="10">
        <f t="shared" si="269"/>
        <v>0</v>
      </c>
      <c r="L221" s="12">
        <f t="shared" si="248"/>
        <v>27</v>
      </c>
      <c r="M221" s="13">
        <f t="shared" si="249"/>
        <v>14</v>
      </c>
      <c r="N221" s="11">
        <f t="shared" si="256"/>
        <v>41</v>
      </c>
    </row>
    <row r="222" spans="2:14" ht="21" x14ac:dyDescent="0.2">
      <c r="B222" s="90" t="s">
        <v>48</v>
      </c>
      <c r="C222" s="94">
        <f t="shared" ref="C222:D222" si="312">C138</f>
        <v>24</v>
      </c>
      <c r="D222" s="95">
        <f t="shared" si="312"/>
        <v>13</v>
      </c>
      <c r="E222" s="10">
        <f t="shared" si="251"/>
        <v>37</v>
      </c>
      <c r="F222" s="136">
        <f t="shared" ref="F222:G222" si="313">L54</f>
        <v>2</v>
      </c>
      <c r="G222" s="136">
        <f t="shared" si="313"/>
        <v>3</v>
      </c>
      <c r="H222" s="91">
        <f t="shared" si="253"/>
        <v>5</v>
      </c>
      <c r="I222" s="94">
        <f t="shared" ref="I222:J222" si="314">I138</f>
        <v>0</v>
      </c>
      <c r="J222" s="95">
        <f t="shared" si="314"/>
        <v>0</v>
      </c>
      <c r="K222" s="10">
        <f t="shared" si="269"/>
        <v>0</v>
      </c>
      <c r="L222" s="12">
        <f t="shared" si="248"/>
        <v>26</v>
      </c>
      <c r="M222" s="13">
        <f t="shared" si="249"/>
        <v>16</v>
      </c>
      <c r="N222" s="11">
        <f t="shared" si="256"/>
        <v>42</v>
      </c>
    </row>
    <row r="223" spans="2:14" ht="21.75" thickBot="1" x14ac:dyDescent="0.25">
      <c r="B223" s="92" t="s">
        <v>49</v>
      </c>
      <c r="C223" s="94">
        <f t="shared" ref="C223:D223" si="315">C139</f>
        <v>12</v>
      </c>
      <c r="D223" s="97">
        <f t="shared" si="315"/>
        <v>6</v>
      </c>
      <c r="E223" s="65">
        <f t="shared" si="251"/>
        <v>18</v>
      </c>
      <c r="F223" s="136">
        <f t="shared" ref="F223:G223" si="316">L55</f>
        <v>1</v>
      </c>
      <c r="G223" s="136">
        <f t="shared" si="316"/>
        <v>2</v>
      </c>
      <c r="H223" s="63">
        <f t="shared" si="253"/>
        <v>3</v>
      </c>
      <c r="I223" s="94">
        <f t="shared" ref="I223:J223" si="317">I139</f>
        <v>0</v>
      </c>
      <c r="J223" s="97">
        <f t="shared" si="317"/>
        <v>0</v>
      </c>
      <c r="K223" s="65">
        <f t="shared" si="269"/>
        <v>0</v>
      </c>
      <c r="L223" s="64">
        <f t="shared" si="248"/>
        <v>13</v>
      </c>
      <c r="M223" s="62">
        <f t="shared" si="249"/>
        <v>8</v>
      </c>
      <c r="N223" s="93">
        <f t="shared" si="256"/>
        <v>21</v>
      </c>
    </row>
    <row r="224" spans="2:14" ht="21.75" thickBot="1" x14ac:dyDescent="0.25">
      <c r="B224" s="56" t="s">
        <v>12</v>
      </c>
      <c r="C224" s="18">
        <f>SUM(C202:C223)</f>
        <v>6131</v>
      </c>
      <c r="D224" s="16">
        <f t="shared" ref="D224:H224" si="318">SUM(D202:D223)</f>
        <v>5854</v>
      </c>
      <c r="E224" s="17">
        <f t="shared" si="318"/>
        <v>11985</v>
      </c>
      <c r="F224" s="82">
        <f t="shared" si="318"/>
        <v>328</v>
      </c>
      <c r="G224" s="16">
        <f t="shared" si="318"/>
        <v>284</v>
      </c>
      <c r="H224" s="83">
        <f t="shared" si="318"/>
        <v>612</v>
      </c>
      <c r="I224" s="84">
        <f>SUM(I202:I223)</f>
        <v>0</v>
      </c>
      <c r="J224" s="16">
        <f>SUM(J202:J223)</f>
        <v>0</v>
      </c>
      <c r="K224" s="17">
        <f t="shared" ref="K224:N224" si="319">SUM(K202:K223)</f>
        <v>0</v>
      </c>
      <c r="L224" s="18">
        <f t="shared" si="319"/>
        <v>6459</v>
      </c>
      <c r="M224" s="16">
        <f t="shared" si="319"/>
        <v>6138</v>
      </c>
      <c r="N224" s="17">
        <f t="shared" si="319"/>
        <v>12597</v>
      </c>
    </row>
    <row r="225" spans="2:14" ht="15" thickBot="1" x14ac:dyDescent="0.25"/>
    <row r="226" spans="2:14" ht="21" x14ac:dyDescent="0.2">
      <c r="B226" s="247" t="s">
        <v>97</v>
      </c>
      <c r="C226" s="249"/>
      <c r="D226" s="249"/>
      <c r="E226" s="249"/>
      <c r="F226" s="249"/>
      <c r="G226" s="249"/>
      <c r="H226" s="249"/>
      <c r="I226" s="249"/>
      <c r="J226" s="249"/>
      <c r="K226" s="249"/>
      <c r="L226" s="249"/>
      <c r="M226" s="249"/>
      <c r="N226" s="251"/>
    </row>
    <row r="227" spans="2:14" ht="21.75" thickBot="1" x14ac:dyDescent="0.25">
      <c r="B227" s="248" t="s">
        <v>106</v>
      </c>
      <c r="C227" s="250"/>
      <c r="D227" s="250"/>
      <c r="E227" s="250"/>
      <c r="F227" s="250"/>
      <c r="G227" s="250"/>
      <c r="H227" s="250"/>
      <c r="I227" s="250"/>
      <c r="J227" s="250"/>
      <c r="K227" s="250"/>
      <c r="L227" s="250"/>
      <c r="M227" s="250"/>
      <c r="N227" s="252"/>
    </row>
    <row r="228" spans="2:14" ht="21" x14ac:dyDescent="0.2">
      <c r="B228" s="253" t="s">
        <v>24</v>
      </c>
      <c r="C228" s="247" t="s">
        <v>1</v>
      </c>
      <c r="D228" s="249"/>
      <c r="E228" s="258" t="s">
        <v>2</v>
      </c>
      <c r="F228" s="255" t="s">
        <v>3</v>
      </c>
      <c r="G228" s="249"/>
      <c r="H228" s="263" t="s">
        <v>4</v>
      </c>
      <c r="I228" s="253" t="s">
        <v>5</v>
      </c>
      <c r="J228" s="255"/>
      <c r="K228" s="258" t="s">
        <v>6</v>
      </c>
      <c r="L228" s="247" t="s">
        <v>7</v>
      </c>
      <c r="M228" s="249" t="s">
        <v>8</v>
      </c>
      <c r="N228" s="251" t="s">
        <v>9</v>
      </c>
    </row>
    <row r="229" spans="2:14" ht="21.75" thickBot="1" x14ac:dyDescent="0.25">
      <c r="B229" s="254"/>
      <c r="C229" s="3" t="s">
        <v>10</v>
      </c>
      <c r="D229" s="2" t="s">
        <v>11</v>
      </c>
      <c r="E229" s="259"/>
      <c r="F229" s="1" t="s">
        <v>10</v>
      </c>
      <c r="G229" s="2" t="s">
        <v>11</v>
      </c>
      <c r="H229" s="264"/>
      <c r="I229" s="3" t="s">
        <v>10</v>
      </c>
      <c r="J229" s="2" t="s">
        <v>11</v>
      </c>
      <c r="K229" s="259"/>
      <c r="L229" s="260"/>
      <c r="M229" s="261"/>
      <c r="N229" s="262"/>
    </row>
    <row r="230" spans="2:14" ht="21" x14ac:dyDescent="0.2">
      <c r="B230" s="75" t="s">
        <v>28</v>
      </c>
      <c r="C230" s="94">
        <f>C202+C174</f>
        <v>55</v>
      </c>
      <c r="D230" s="96">
        <f>D202+D174</f>
        <v>46</v>
      </c>
      <c r="E230" s="6">
        <f>C230+D230</f>
        <v>101</v>
      </c>
      <c r="F230" s="136">
        <f>F202+F174</f>
        <v>12</v>
      </c>
      <c r="G230" s="137">
        <f>G202+G174</f>
        <v>7</v>
      </c>
      <c r="H230" s="89">
        <f>F230+G230</f>
        <v>19</v>
      </c>
      <c r="I230" s="94">
        <f>I202+I174</f>
        <v>0</v>
      </c>
      <c r="J230" s="96">
        <f>J202+J174</f>
        <v>0</v>
      </c>
      <c r="K230" s="7">
        <f>I230+J230</f>
        <v>0</v>
      </c>
      <c r="L230" s="8">
        <f t="shared" ref="L230:L251" si="320">F230+C230+I230</f>
        <v>67</v>
      </c>
      <c r="M230" s="9">
        <f t="shared" ref="M230:M251" si="321">G230+D230+J230</f>
        <v>53</v>
      </c>
      <c r="N230" s="7">
        <f>L230+M230</f>
        <v>120</v>
      </c>
    </row>
    <row r="231" spans="2:14" ht="21" x14ac:dyDescent="0.2">
      <c r="B231" s="90" t="s">
        <v>29</v>
      </c>
      <c r="C231" s="94">
        <f t="shared" ref="C231:D231" si="322">C203+C175</f>
        <v>770</v>
      </c>
      <c r="D231" s="95">
        <f t="shared" si="322"/>
        <v>663</v>
      </c>
      <c r="E231" s="10">
        <f t="shared" ref="E231:E251" si="323">C231+D231</f>
        <v>1433</v>
      </c>
      <c r="F231" s="136">
        <f t="shared" ref="F231:G231" si="324">F203+F175</f>
        <v>93</v>
      </c>
      <c r="G231" s="138">
        <f t="shared" si="324"/>
        <v>93</v>
      </c>
      <c r="H231" s="91">
        <f t="shared" ref="H231:H251" si="325">F231+G231</f>
        <v>186</v>
      </c>
      <c r="I231" s="94">
        <f t="shared" ref="I231:J231" si="326">I203+I175</f>
        <v>0</v>
      </c>
      <c r="J231" s="95">
        <f t="shared" si="326"/>
        <v>0</v>
      </c>
      <c r="K231" s="11">
        <f t="shared" ref="K231:K234" si="327">I231+J231</f>
        <v>0</v>
      </c>
      <c r="L231" s="12">
        <f t="shared" si="320"/>
        <v>863</v>
      </c>
      <c r="M231" s="13">
        <f t="shared" si="321"/>
        <v>756</v>
      </c>
      <c r="N231" s="11">
        <f t="shared" ref="N231:N251" si="328">L231+M231</f>
        <v>1619</v>
      </c>
    </row>
    <row r="232" spans="2:14" ht="21" x14ac:dyDescent="0.2">
      <c r="B232" s="90" t="s">
        <v>30</v>
      </c>
      <c r="C232" s="94">
        <f t="shared" ref="C232:D232" si="329">C204+C176</f>
        <v>3527</v>
      </c>
      <c r="D232" s="95">
        <f t="shared" si="329"/>
        <v>3469</v>
      </c>
      <c r="E232" s="10">
        <f t="shared" si="323"/>
        <v>6996</v>
      </c>
      <c r="F232" s="136">
        <f t="shared" ref="F232:G232" si="330">F204+F176</f>
        <v>466</v>
      </c>
      <c r="G232" s="138">
        <f t="shared" si="330"/>
        <v>450</v>
      </c>
      <c r="H232" s="91">
        <f t="shared" si="325"/>
        <v>916</v>
      </c>
      <c r="I232" s="94">
        <f t="shared" ref="I232:J232" si="331">I204+I176</f>
        <v>0</v>
      </c>
      <c r="J232" s="95">
        <f t="shared" si="331"/>
        <v>0</v>
      </c>
      <c r="K232" s="11">
        <f t="shared" si="327"/>
        <v>0</v>
      </c>
      <c r="L232" s="12">
        <f t="shared" si="320"/>
        <v>3993</v>
      </c>
      <c r="M232" s="13">
        <f t="shared" si="321"/>
        <v>3919</v>
      </c>
      <c r="N232" s="11">
        <f t="shared" si="328"/>
        <v>7912</v>
      </c>
    </row>
    <row r="233" spans="2:14" ht="21" x14ac:dyDescent="0.2">
      <c r="B233" s="90" t="s">
        <v>31</v>
      </c>
      <c r="C233" s="94">
        <f t="shared" ref="C233:D233" si="332">C205+C177</f>
        <v>2260</v>
      </c>
      <c r="D233" s="95">
        <f t="shared" si="332"/>
        <v>2175</v>
      </c>
      <c r="E233" s="10">
        <f t="shared" si="323"/>
        <v>4435</v>
      </c>
      <c r="F233" s="136">
        <f t="shared" ref="F233:G233" si="333">F205+F177</f>
        <v>293</v>
      </c>
      <c r="G233" s="138">
        <f t="shared" si="333"/>
        <v>277</v>
      </c>
      <c r="H233" s="91">
        <f t="shared" si="325"/>
        <v>570</v>
      </c>
      <c r="I233" s="94">
        <f t="shared" ref="I233:J233" si="334">I205+I177</f>
        <v>0</v>
      </c>
      <c r="J233" s="95">
        <f t="shared" si="334"/>
        <v>0</v>
      </c>
      <c r="K233" s="11">
        <f t="shared" si="327"/>
        <v>0</v>
      </c>
      <c r="L233" s="12">
        <f t="shared" si="320"/>
        <v>2553</v>
      </c>
      <c r="M233" s="13">
        <f t="shared" si="321"/>
        <v>2452</v>
      </c>
      <c r="N233" s="11">
        <f t="shared" si="328"/>
        <v>5005</v>
      </c>
    </row>
    <row r="234" spans="2:14" ht="21" x14ac:dyDescent="0.2">
      <c r="B234" s="90" t="s">
        <v>32</v>
      </c>
      <c r="C234" s="94">
        <f t="shared" ref="C234:D234" si="335">C206+C178</f>
        <v>3273</v>
      </c>
      <c r="D234" s="95">
        <f t="shared" si="335"/>
        <v>3285</v>
      </c>
      <c r="E234" s="10">
        <f t="shared" si="323"/>
        <v>6558</v>
      </c>
      <c r="F234" s="136">
        <f t="shared" ref="F234:G234" si="336">F206+F178</f>
        <v>403</v>
      </c>
      <c r="G234" s="138">
        <f t="shared" si="336"/>
        <v>441</v>
      </c>
      <c r="H234" s="91">
        <f t="shared" si="325"/>
        <v>844</v>
      </c>
      <c r="I234" s="94">
        <f t="shared" ref="I234:J234" si="337">I206+I178</f>
        <v>0</v>
      </c>
      <c r="J234" s="95">
        <f t="shared" si="337"/>
        <v>0</v>
      </c>
      <c r="K234" s="11">
        <f t="shared" si="327"/>
        <v>0</v>
      </c>
      <c r="L234" s="12">
        <f t="shared" si="320"/>
        <v>3676</v>
      </c>
      <c r="M234" s="13">
        <f t="shared" si="321"/>
        <v>3726</v>
      </c>
      <c r="N234" s="11">
        <f t="shared" si="328"/>
        <v>7402</v>
      </c>
    </row>
    <row r="235" spans="2:14" ht="21" x14ac:dyDescent="0.2">
      <c r="B235" s="90" t="s">
        <v>33</v>
      </c>
      <c r="C235" s="94">
        <f t="shared" ref="C235:D235" si="338">C207+C179</f>
        <v>4283</v>
      </c>
      <c r="D235" s="95">
        <f t="shared" si="338"/>
        <v>4177</v>
      </c>
      <c r="E235" s="10">
        <f t="shared" si="323"/>
        <v>8460</v>
      </c>
      <c r="F235" s="136">
        <f t="shared" ref="F235:G235" si="339">F207+F179</f>
        <v>643</v>
      </c>
      <c r="G235" s="138">
        <f t="shared" si="339"/>
        <v>581</v>
      </c>
      <c r="H235" s="91">
        <f t="shared" si="325"/>
        <v>1224</v>
      </c>
      <c r="I235" s="94">
        <f t="shared" ref="I235:J235" si="340">I207+I179</f>
        <v>0</v>
      </c>
      <c r="J235" s="95">
        <f t="shared" si="340"/>
        <v>0</v>
      </c>
      <c r="K235" s="10">
        <f t="shared" ref="K235:K251" si="341">J235+I235</f>
        <v>0</v>
      </c>
      <c r="L235" s="12">
        <f t="shared" si="320"/>
        <v>4926</v>
      </c>
      <c r="M235" s="13">
        <f t="shared" si="321"/>
        <v>4758</v>
      </c>
      <c r="N235" s="11">
        <f t="shared" si="328"/>
        <v>9684</v>
      </c>
    </row>
    <row r="236" spans="2:14" ht="21" x14ac:dyDescent="0.2">
      <c r="B236" s="90" t="s">
        <v>34</v>
      </c>
      <c r="C236" s="94">
        <f t="shared" ref="C236:D236" si="342">C208+C180</f>
        <v>2389</v>
      </c>
      <c r="D236" s="95">
        <f t="shared" si="342"/>
        <v>2282</v>
      </c>
      <c r="E236" s="10">
        <f t="shared" si="323"/>
        <v>4671</v>
      </c>
      <c r="F236" s="136">
        <f t="shared" ref="F236:G236" si="343">F208+F180</f>
        <v>364</v>
      </c>
      <c r="G236" s="138">
        <f t="shared" si="343"/>
        <v>276</v>
      </c>
      <c r="H236" s="91">
        <f t="shared" si="325"/>
        <v>640</v>
      </c>
      <c r="I236" s="94">
        <f t="shared" ref="I236:J236" si="344">I208+I180</f>
        <v>0</v>
      </c>
      <c r="J236" s="95">
        <f t="shared" si="344"/>
        <v>0</v>
      </c>
      <c r="K236" s="10">
        <f t="shared" si="341"/>
        <v>0</v>
      </c>
      <c r="L236" s="12">
        <f t="shared" si="320"/>
        <v>2753</v>
      </c>
      <c r="M236" s="13">
        <f t="shared" si="321"/>
        <v>2558</v>
      </c>
      <c r="N236" s="11">
        <f t="shared" si="328"/>
        <v>5311</v>
      </c>
    </row>
    <row r="237" spans="2:14" ht="21" x14ac:dyDescent="0.2">
      <c r="B237" s="90" t="s">
        <v>35</v>
      </c>
      <c r="C237" s="94">
        <f t="shared" ref="C237:D237" si="345">C209+C181</f>
        <v>1500</v>
      </c>
      <c r="D237" s="95">
        <f t="shared" si="345"/>
        <v>1441</v>
      </c>
      <c r="E237" s="10">
        <f t="shared" si="323"/>
        <v>2941</v>
      </c>
      <c r="F237" s="136">
        <f t="shared" ref="F237:G237" si="346">F209+F181</f>
        <v>207</v>
      </c>
      <c r="G237" s="138">
        <f t="shared" si="346"/>
        <v>181</v>
      </c>
      <c r="H237" s="91">
        <f t="shared" si="325"/>
        <v>388</v>
      </c>
      <c r="I237" s="94">
        <f t="shared" ref="I237:J237" si="347">I209+I181</f>
        <v>0</v>
      </c>
      <c r="J237" s="95">
        <f t="shared" si="347"/>
        <v>0</v>
      </c>
      <c r="K237" s="10">
        <f t="shared" si="341"/>
        <v>0</v>
      </c>
      <c r="L237" s="12">
        <f t="shared" si="320"/>
        <v>1707</v>
      </c>
      <c r="M237" s="13">
        <f t="shared" si="321"/>
        <v>1622</v>
      </c>
      <c r="N237" s="11">
        <f t="shared" si="328"/>
        <v>3329</v>
      </c>
    </row>
    <row r="238" spans="2:14" ht="21" x14ac:dyDescent="0.2">
      <c r="B238" s="90" t="s">
        <v>36</v>
      </c>
      <c r="C238" s="94">
        <f t="shared" ref="C238:D238" si="348">C210+C182</f>
        <v>3432</v>
      </c>
      <c r="D238" s="95">
        <f t="shared" si="348"/>
        <v>3564</v>
      </c>
      <c r="E238" s="10">
        <f t="shared" si="323"/>
        <v>6996</v>
      </c>
      <c r="F238" s="136">
        <f t="shared" ref="F238:G238" si="349">F210+F182</f>
        <v>521</v>
      </c>
      <c r="G238" s="138">
        <f t="shared" si="349"/>
        <v>481</v>
      </c>
      <c r="H238" s="91">
        <f t="shared" si="325"/>
        <v>1002</v>
      </c>
      <c r="I238" s="94">
        <f t="shared" ref="I238:J238" si="350">I210+I182</f>
        <v>0</v>
      </c>
      <c r="J238" s="95">
        <f t="shared" si="350"/>
        <v>0</v>
      </c>
      <c r="K238" s="10">
        <f t="shared" si="341"/>
        <v>0</v>
      </c>
      <c r="L238" s="12">
        <f t="shared" si="320"/>
        <v>3953</v>
      </c>
      <c r="M238" s="13">
        <f t="shared" si="321"/>
        <v>4045</v>
      </c>
      <c r="N238" s="11">
        <f t="shared" si="328"/>
        <v>7998</v>
      </c>
    </row>
    <row r="239" spans="2:14" ht="21" x14ac:dyDescent="0.2">
      <c r="B239" s="90" t="s">
        <v>37</v>
      </c>
      <c r="C239" s="94">
        <f t="shared" ref="C239:D239" si="351">C211+C183</f>
        <v>3495</v>
      </c>
      <c r="D239" s="95">
        <f t="shared" si="351"/>
        <v>3522</v>
      </c>
      <c r="E239" s="10">
        <f t="shared" si="323"/>
        <v>7017</v>
      </c>
      <c r="F239" s="136">
        <f t="shared" ref="F239:G239" si="352">F211+F183</f>
        <v>528</v>
      </c>
      <c r="G239" s="138">
        <f t="shared" si="352"/>
        <v>463</v>
      </c>
      <c r="H239" s="91">
        <f t="shared" si="325"/>
        <v>991</v>
      </c>
      <c r="I239" s="94">
        <f t="shared" ref="I239:J239" si="353">I211+I183</f>
        <v>0</v>
      </c>
      <c r="J239" s="95">
        <f t="shared" si="353"/>
        <v>0</v>
      </c>
      <c r="K239" s="10">
        <f t="shared" si="341"/>
        <v>0</v>
      </c>
      <c r="L239" s="12">
        <f t="shared" si="320"/>
        <v>4023</v>
      </c>
      <c r="M239" s="13">
        <f t="shared" si="321"/>
        <v>3985</v>
      </c>
      <c r="N239" s="11">
        <f t="shared" si="328"/>
        <v>8008</v>
      </c>
    </row>
    <row r="240" spans="2:14" ht="21" x14ac:dyDescent="0.2">
      <c r="B240" s="90" t="s">
        <v>38</v>
      </c>
      <c r="C240" s="94">
        <f t="shared" ref="C240:D240" si="354">C212+C184</f>
        <v>4701</v>
      </c>
      <c r="D240" s="95">
        <f t="shared" si="354"/>
        <v>4553</v>
      </c>
      <c r="E240" s="10">
        <f t="shared" si="323"/>
        <v>9254</v>
      </c>
      <c r="F240" s="136">
        <f t="shared" ref="F240:G240" si="355">F212+F184</f>
        <v>715</v>
      </c>
      <c r="G240" s="138">
        <f t="shared" si="355"/>
        <v>641</v>
      </c>
      <c r="H240" s="91">
        <f t="shared" si="325"/>
        <v>1356</v>
      </c>
      <c r="I240" s="94">
        <f t="shared" ref="I240:J240" si="356">I212+I184</f>
        <v>0</v>
      </c>
      <c r="J240" s="95">
        <f t="shared" si="356"/>
        <v>0</v>
      </c>
      <c r="K240" s="10">
        <f t="shared" si="341"/>
        <v>0</v>
      </c>
      <c r="L240" s="12">
        <f t="shared" si="320"/>
        <v>5416</v>
      </c>
      <c r="M240" s="13">
        <f t="shared" si="321"/>
        <v>5194</v>
      </c>
      <c r="N240" s="11">
        <f t="shared" si="328"/>
        <v>10610</v>
      </c>
    </row>
    <row r="241" spans="2:14" ht="21" x14ac:dyDescent="0.2">
      <c r="B241" s="90" t="s">
        <v>39</v>
      </c>
      <c r="C241" s="94">
        <f t="shared" ref="C241:D241" si="357">C213+C185</f>
        <v>5473</v>
      </c>
      <c r="D241" s="95">
        <f t="shared" si="357"/>
        <v>5088</v>
      </c>
      <c r="E241" s="10">
        <f t="shared" si="323"/>
        <v>10561</v>
      </c>
      <c r="F241" s="136">
        <f t="shared" ref="F241:G241" si="358">F213+F185</f>
        <v>774</v>
      </c>
      <c r="G241" s="138">
        <f t="shared" si="358"/>
        <v>727</v>
      </c>
      <c r="H241" s="91">
        <f t="shared" si="325"/>
        <v>1501</v>
      </c>
      <c r="I241" s="94">
        <f t="shared" ref="I241:J241" si="359">I213+I185</f>
        <v>0</v>
      </c>
      <c r="J241" s="95">
        <f t="shared" si="359"/>
        <v>0</v>
      </c>
      <c r="K241" s="10">
        <f t="shared" si="341"/>
        <v>0</v>
      </c>
      <c r="L241" s="12">
        <f t="shared" si="320"/>
        <v>6247</v>
      </c>
      <c r="M241" s="13">
        <f t="shared" si="321"/>
        <v>5815</v>
      </c>
      <c r="N241" s="11">
        <f t="shared" si="328"/>
        <v>12062</v>
      </c>
    </row>
    <row r="242" spans="2:14" ht="21" x14ac:dyDescent="0.2">
      <c r="B242" s="90" t="s">
        <v>40</v>
      </c>
      <c r="C242" s="94">
        <f t="shared" ref="C242:D242" si="360">C214+C186</f>
        <v>4318</v>
      </c>
      <c r="D242" s="95">
        <f t="shared" si="360"/>
        <v>4055</v>
      </c>
      <c r="E242" s="10">
        <f t="shared" si="323"/>
        <v>8373</v>
      </c>
      <c r="F242" s="136">
        <f t="shared" ref="F242:G242" si="361">F214+F186</f>
        <v>669</v>
      </c>
      <c r="G242" s="138">
        <f t="shared" si="361"/>
        <v>606</v>
      </c>
      <c r="H242" s="91">
        <f t="shared" si="325"/>
        <v>1275</v>
      </c>
      <c r="I242" s="94">
        <f t="shared" ref="I242:J242" si="362">I214+I186</f>
        <v>0</v>
      </c>
      <c r="J242" s="95">
        <f t="shared" si="362"/>
        <v>0</v>
      </c>
      <c r="K242" s="10">
        <f t="shared" si="341"/>
        <v>0</v>
      </c>
      <c r="L242" s="12">
        <f t="shared" si="320"/>
        <v>4987</v>
      </c>
      <c r="M242" s="13">
        <f t="shared" si="321"/>
        <v>4661</v>
      </c>
      <c r="N242" s="11">
        <f t="shared" si="328"/>
        <v>9648</v>
      </c>
    </row>
    <row r="243" spans="2:14" ht="21" x14ac:dyDescent="0.2">
      <c r="B243" s="90" t="s">
        <v>41</v>
      </c>
      <c r="C243" s="94">
        <f t="shared" ref="C243:D243" si="363">C215+C187</f>
        <v>3701</v>
      </c>
      <c r="D243" s="95">
        <f t="shared" si="363"/>
        <v>3434</v>
      </c>
      <c r="E243" s="10">
        <f t="shared" si="323"/>
        <v>7135</v>
      </c>
      <c r="F243" s="136">
        <f t="shared" ref="F243:G243" si="364">F215+F187</f>
        <v>609</v>
      </c>
      <c r="G243" s="138">
        <f t="shared" si="364"/>
        <v>507</v>
      </c>
      <c r="H243" s="91">
        <f t="shared" si="325"/>
        <v>1116</v>
      </c>
      <c r="I243" s="94">
        <f t="shared" ref="I243:J243" si="365">I215+I187</f>
        <v>0</v>
      </c>
      <c r="J243" s="95">
        <f t="shared" si="365"/>
        <v>0</v>
      </c>
      <c r="K243" s="10">
        <f t="shared" si="341"/>
        <v>0</v>
      </c>
      <c r="L243" s="12">
        <f t="shared" si="320"/>
        <v>4310</v>
      </c>
      <c r="M243" s="13">
        <f t="shared" si="321"/>
        <v>3941</v>
      </c>
      <c r="N243" s="11">
        <f t="shared" si="328"/>
        <v>8251</v>
      </c>
    </row>
    <row r="244" spans="2:14" ht="21" x14ac:dyDescent="0.2">
      <c r="B244" s="90" t="s">
        <v>42</v>
      </c>
      <c r="C244" s="94">
        <f t="shared" ref="C244:D244" si="366">C216+C188</f>
        <v>3338</v>
      </c>
      <c r="D244" s="95">
        <f t="shared" si="366"/>
        <v>3044</v>
      </c>
      <c r="E244" s="10">
        <f t="shared" si="323"/>
        <v>6382</v>
      </c>
      <c r="F244" s="136">
        <f t="shared" ref="F244:G244" si="367">F216+F188</f>
        <v>553</v>
      </c>
      <c r="G244" s="138">
        <f t="shared" si="367"/>
        <v>491</v>
      </c>
      <c r="H244" s="91">
        <f t="shared" si="325"/>
        <v>1044</v>
      </c>
      <c r="I244" s="94">
        <f t="shared" ref="I244:J244" si="368">I216+I188</f>
        <v>0</v>
      </c>
      <c r="J244" s="95">
        <f t="shared" si="368"/>
        <v>0</v>
      </c>
      <c r="K244" s="10">
        <f t="shared" si="341"/>
        <v>0</v>
      </c>
      <c r="L244" s="12">
        <f t="shared" si="320"/>
        <v>3891</v>
      </c>
      <c r="M244" s="13">
        <f t="shared" si="321"/>
        <v>3535</v>
      </c>
      <c r="N244" s="11">
        <f t="shared" si="328"/>
        <v>7426</v>
      </c>
    </row>
    <row r="245" spans="2:14" ht="21" x14ac:dyDescent="0.2">
      <c r="B245" s="90" t="s">
        <v>43</v>
      </c>
      <c r="C245" s="94">
        <f t="shared" ref="C245:D245" si="369">C217+C189</f>
        <v>2512</v>
      </c>
      <c r="D245" s="95">
        <f t="shared" si="369"/>
        <v>2489</v>
      </c>
      <c r="E245" s="10">
        <f t="shared" si="323"/>
        <v>5001</v>
      </c>
      <c r="F245" s="136">
        <f t="shared" ref="F245:G245" si="370">F217+F189</f>
        <v>392</v>
      </c>
      <c r="G245" s="138">
        <f t="shared" si="370"/>
        <v>390</v>
      </c>
      <c r="H245" s="91">
        <f t="shared" si="325"/>
        <v>782</v>
      </c>
      <c r="I245" s="94">
        <f t="shared" ref="I245:J245" si="371">I217+I189</f>
        <v>0</v>
      </c>
      <c r="J245" s="95">
        <f t="shared" si="371"/>
        <v>0</v>
      </c>
      <c r="K245" s="10">
        <f t="shared" si="341"/>
        <v>0</v>
      </c>
      <c r="L245" s="12">
        <f t="shared" si="320"/>
        <v>2904</v>
      </c>
      <c r="M245" s="13">
        <f t="shared" si="321"/>
        <v>2879</v>
      </c>
      <c r="N245" s="11">
        <f t="shared" si="328"/>
        <v>5783</v>
      </c>
    </row>
    <row r="246" spans="2:14" ht="21" x14ac:dyDescent="0.2">
      <c r="B246" s="90" t="s">
        <v>44</v>
      </c>
      <c r="C246" s="94">
        <f t="shared" ref="C246:D246" si="372">C218+C190</f>
        <v>1985</v>
      </c>
      <c r="D246" s="95">
        <f t="shared" si="372"/>
        <v>1923</v>
      </c>
      <c r="E246" s="10">
        <f t="shared" si="323"/>
        <v>3908</v>
      </c>
      <c r="F246" s="136">
        <f t="shared" ref="F246:G246" si="373">F218+F190</f>
        <v>271</v>
      </c>
      <c r="G246" s="138">
        <f t="shared" si="373"/>
        <v>293</v>
      </c>
      <c r="H246" s="91">
        <f t="shared" si="325"/>
        <v>564</v>
      </c>
      <c r="I246" s="94">
        <f t="shared" ref="I246:J246" si="374">I218+I190</f>
        <v>0</v>
      </c>
      <c r="J246" s="95">
        <f t="shared" si="374"/>
        <v>0</v>
      </c>
      <c r="K246" s="10">
        <f t="shared" si="341"/>
        <v>0</v>
      </c>
      <c r="L246" s="12">
        <f t="shared" si="320"/>
        <v>2256</v>
      </c>
      <c r="M246" s="13">
        <f t="shared" si="321"/>
        <v>2216</v>
      </c>
      <c r="N246" s="11">
        <f t="shared" si="328"/>
        <v>4472</v>
      </c>
    </row>
    <row r="247" spans="2:14" ht="21" x14ac:dyDescent="0.2">
      <c r="B247" s="90" t="s">
        <v>45</v>
      </c>
      <c r="C247" s="94">
        <f t="shared" ref="C247:D247" si="375">C219+C191</f>
        <v>1343</v>
      </c>
      <c r="D247" s="95">
        <f t="shared" si="375"/>
        <v>1359</v>
      </c>
      <c r="E247" s="10">
        <f t="shared" si="323"/>
        <v>2702</v>
      </c>
      <c r="F247" s="136">
        <f t="shared" ref="F247:G247" si="376">F219+F191</f>
        <v>199</v>
      </c>
      <c r="G247" s="138">
        <f t="shared" si="376"/>
        <v>214</v>
      </c>
      <c r="H247" s="91">
        <f t="shared" si="325"/>
        <v>413</v>
      </c>
      <c r="I247" s="94">
        <f t="shared" ref="I247:J247" si="377">I219+I191</f>
        <v>0</v>
      </c>
      <c r="J247" s="95">
        <f t="shared" si="377"/>
        <v>0</v>
      </c>
      <c r="K247" s="10">
        <f t="shared" si="341"/>
        <v>0</v>
      </c>
      <c r="L247" s="12">
        <f t="shared" si="320"/>
        <v>1542</v>
      </c>
      <c r="M247" s="13">
        <f t="shared" si="321"/>
        <v>1573</v>
      </c>
      <c r="N247" s="11">
        <f t="shared" si="328"/>
        <v>3115</v>
      </c>
    </row>
    <row r="248" spans="2:14" ht="21" x14ac:dyDescent="0.2">
      <c r="B248" s="90" t="s">
        <v>46</v>
      </c>
      <c r="C248" s="94">
        <f t="shared" ref="C248:D248" si="378">C220+C192</f>
        <v>859</v>
      </c>
      <c r="D248" s="95">
        <f t="shared" si="378"/>
        <v>900</v>
      </c>
      <c r="E248" s="10">
        <f t="shared" si="323"/>
        <v>1759</v>
      </c>
      <c r="F248" s="136">
        <f t="shared" ref="F248:G248" si="379">F220+F192</f>
        <v>109</v>
      </c>
      <c r="G248" s="138">
        <f t="shared" si="379"/>
        <v>160</v>
      </c>
      <c r="H248" s="91">
        <f t="shared" si="325"/>
        <v>269</v>
      </c>
      <c r="I248" s="94">
        <f t="shared" ref="I248:J248" si="380">I220+I192</f>
        <v>0</v>
      </c>
      <c r="J248" s="95">
        <f t="shared" si="380"/>
        <v>0</v>
      </c>
      <c r="K248" s="10">
        <f t="shared" si="341"/>
        <v>0</v>
      </c>
      <c r="L248" s="12">
        <f t="shared" si="320"/>
        <v>968</v>
      </c>
      <c r="M248" s="13">
        <f t="shared" si="321"/>
        <v>1060</v>
      </c>
      <c r="N248" s="11">
        <f t="shared" si="328"/>
        <v>2028</v>
      </c>
    </row>
    <row r="249" spans="2:14" ht="21" x14ac:dyDescent="0.2">
      <c r="B249" s="90" t="s">
        <v>47</v>
      </c>
      <c r="C249" s="94">
        <f t="shared" ref="C249:D249" si="381">C221+C193</f>
        <v>489</v>
      </c>
      <c r="D249" s="95">
        <f t="shared" si="381"/>
        <v>645</v>
      </c>
      <c r="E249" s="10">
        <f t="shared" si="323"/>
        <v>1134</v>
      </c>
      <c r="F249" s="136">
        <f t="shared" ref="F249:G249" si="382">F221+F193</f>
        <v>79</v>
      </c>
      <c r="G249" s="138">
        <f t="shared" si="382"/>
        <v>98</v>
      </c>
      <c r="H249" s="91">
        <f t="shared" si="325"/>
        <v>177</v>
      </c>
      <c r="I249" s="94">
        <f t="shared" ref="I249:J249" si="383">I221+I193</f>
        <v>0</v>
      </c>
      <c r="J249" s="95">
        <f t="shared" si="383"/>
        <v>0</v>
      </c>
      <c r="K249" s="10">
        <f t="shared" si="341"/>
        <v>0</v>
      </c>
      <c r="L249" s="12">
        <f t="shared" si="320"/>
        <v>568</v>
      </c>
      <c r="M249" s="13">
        <f t="shared" si="321"/>
        <v>743</v>
      </c>
      <c r="N249" s="11">
        <f t="shared" si="328"/>
        <v>1311</v>
      </c>
    </row>
    <row r="250" spans="2:14" ht="21" x14ac:dyDescent="0.2">
      <c r="B250" s="90" t="s">
        <v>48</v>
      </c>
      <c r="C250" s="94">
        <f t="shared" ref="C250:D250" si="384">C222+C194</f>
        <v>464</v>
      </c>
      <c r="D250" s="95">
        <f t="shared" si="384"/>
        <v>537</v>
      </c>
      <c r="E250" s="10">
        <f t="shared" si="323"/>
        <v>1001</v>
      </c>
      <c r="F250" s="136">
        <f t="shared" ref="F250:G250" si="385">F222+F194</f>
        <v>93</v>
      </c>
      <c r="G250" s="138">
        <f t="shared" si="385"/>
        <v>85</v>
      </c>
      <c r="H250" s="91">
        <f t="shared" si="325"/>
        <v>178</v>
      </c>
      <c r="I250" s="94">
        <f t="shared" ref="I250:J250" si="386">I222+I194</f>
        <v>0</v>
      </c>
      <c r="J250" s="95">
        <f t="shared" si="386"/>
        <v>0</v>
      </c>
      <c r="K250" s="10">
        <f t="shared" si="341"/>
        <v>0</v>
      </c>
      <c r="L250" s="12">
        <f t="shared" si="320"/>
        <v>557</v>
      </c>
      <c r="M250" s="13">
        <f t="shared" si="321"/>
        <v>622</v>
      </c>
      <c r="N250" s="11">
        <f t="shared" si="328"/>
        <v>1179</v>
      </c>
    </row>
    <row r="251" spans="2:14" ht="21.75" thickBot="1" x14ac:dyDescent="0.25">
      <c r="B251" s="92" t="s">
        <v>49</v>
      </c>
      <c r="C251" s="94">
        <f t="shared" ref="C251:D251" si="387">C223+C195</f>
        <v>467</v>
      </c>
      <c r="D251" s="97">
        <f t="shared" si="387"/>
        <v>508</v>
      </c>
      <c r="E251" s="65">
        <f t="shared" si="323"/>
        <v>975</v>
      </c>
      <c r="F251" s="136">
        <f t="shared" ref="F251:G251" si="388">F223+F195</f>
        <v>83</v>
      </c>
      <c r="G251" s="139">
        <f t="shared" si="388"/>
        <v>79</v>
      </c>
      <c r="H251" s="63">
        <f t="shared" si="325"/>
        <v>162</v>
      </c>
      <c r="I251" s="94">
        <f t="shared" ref="I251:J251" si="389">I223+I195</f>
        <v>0</v>
      </c>
      <c r="J251" s="97">
        <f t="shared" si="389"/>
        <v>0</v>
      </c>
      <c r="K251" s="65">
        <f t="shared" si="341"/>
        <v>0</v>
      </c>
      <c r="L251" s="64">
        <f t="shared" si="320"/>
        <v>550</v>
      </c>
      <c r="M251" s="62">
        <f t="shared" si="321"/>
        <v>587</v>
      </c>
      <c r="N251" s="93">
        <f t="shared" si="328"/>
        <v>1137</v>
      </c>
    </row>
    <row r="252" spans="2:14" ht="21.75" thickBot="1" x14ac:dyDescent="0.25">
      <c r="B252" s="56" t="s">
        <v>12</v>
      </c>
      <c r="C252" s="18">
        <f>SUM(C230:C251)</f>
        <v>54634</v>
      </c>
      <c r="D252" s="16">
        <f t="shared" ref="D252:H252" si="390">SUM(D230:D251)</f>
        <v>53159</v>
      </c>
      <c r="E252" s="17">
        <f t="shared" si="390"/>
        <v>107793</v>
      </c>
      <c r="F252" s="82">
        <f t="shared" si="390"/>
        <v>8076</v>
      </c>
      <c r="G252" s="16">
        <f t="shared" si="390"/>
        <v>7541</v>
      </c>
      <c r="H252" s="83">
        <f t="shared" si="390"/>
        <v>15617</v>
      </c>
      <c r="I252" s="84">
        <f>SUM(I230:I251)</f>
        <v>0</v>
      </c>
      <c r="J252" s="16">
        <f>SUM(J230:J251)</f>
        <v>0</v>
      </c>
      <c r="K252" s="17">
        <f t="shared" ref="K252:N252" si="391">SUM(K230:K251)</f>
        <v>0</v>
      </c>
      <c r="L252" s="18">
        <f t="shared" si="391"/>
        <v>62710</v>
      </c>
      <c r="M252" s="16">
        <f t="shared" si="391"/>
        <v>60700</v>
      </c>
      <c r="N252" s="17">
        <f t="shared" si="391"/>
        <v>123410</v>
      </c>
    </row>
    <row r="254" spans="2:14" x14ac:dyDescent="0.2">
      <c r="N254" s="74">
        <f>SUM(N233:N251)</f>
        <v>113759</v>
      </c>
    </row>
    <row r="255" spans="2:14" x14ac:dyDescent="0.2">
      <c r="N255">
        <f>N233/2</f>
        <v>2502.5</v>
      </c>
    </row>
    <row r="256" spans="2:14" x14ac:dyDescent="0.2">
      <c r="N256" s="74">
        <f>N254-N255</f>
        <v>111256.5</v>
      </c>
    </row>
  </sheetData>
  <mergeCells count="108">
    <mergeCell ref="B2:N2"/>
    <mergeCell ref="B3:N3"/>
    <mergeCell ref="K4:K5"/>
    <mergeCell ref="L4:L5"/>
    <mergeCell ref="M4:M5"/>
    <mergeCell ref="N4:N5"/>
    <mergeCell ref="B4:B5"/>
    <mergeCell ref="C4:D4"/>
    <mergeCell ref="E4:E5"/>
    <mergeCell ref="F4:G4"/>
    <mergeCell ref="H4:H5"/>
    <mergeCell ref="I4:J4"/>
    <mergeCell ref="B30:N30"/>
    <mergeCell ref="B31:N31"/>
    <mergeCell ref="B88:B89"/>
    <mergeCell ref="C88:D88"/>
    <mergeCell ref="E88:E89"/>
    <mergeCell ref="F88:G88"/>
    <mergeCell ref="B144:B145"/>
    <mergeCell ref="C144:D144"/>
    <mergeCell ref="E144:E145"/>
    <mergeCell ref="F144:G144"/>
    <mergeCell ref="H144:H145"/>
    <mergeCell ref="I144:J144"/>
    <mergeCell ref="K116:K117"/>
    <mergeCell ref="L116:L117"/>
    <mergeCell ref="M116:M117"/>
    <mergeCell ref="N116:N117"/>
    <mergeCell ref="B142:N142"/>
    <mergeCell ref="B143:N143"/>
    <mergeCell ref="B116:B117"/>
    <mergeCell ref="C116:D116"/>
    <mergeCell ref="E116:E117"/>
    <mergeCell ref="F116:G116"/>
    <mergeCell ref="H116:H117"/>
    <mergeCell ref="I116:J116"/>
    <mergeCell ref="K32:K33"/>
    <mergeCell ref="L32:L33"/>
    <mergeCell ref="M32:M33"/>
    <mergeCell ref="N32:N33"/>
    <mergeCell ref="B58:N58"/>
    <mergeCell ref="B59:N59"/>
    <mergeCell ref="B32:B33"/>
    <mergeCell ref="C32:D32"/>
    <mergeCell ref="E32:E33"/>
    <mergeCell ref="F32:G32"/>
    <mergeCell ref="H32:H33"/>
    <mergeCell ref="I32:J32"/>
    <mergeCell ref="H88:H89"/>
    <mergeCell ref="I88:J88"/>
    <mergeCell ref="K88:K89"/>
    <mergeCell ref="L88:L89"/>
    <mergeCell ref="M88:M89"/>
    <mergeCell ref="N88:N89"/>
    <mergeCell ref="K60:K61"/>
    <mergeCell ref="L60:L61"/>
    <mergeCell ref="M60:M61"/>
    <mergeCell ref="N60:N61"/>
    <mergeCell ref="B86:N86"/>
    <mergeCell ref="B87:N87"/>
    <mergeCell ref="B60:B61"/>
    <mergeCell ref="C60:D60"/>
    <mergeCell ref="E60:E61"/>
    <mergeCell ref="F60:G60"/>
    <mergeCell ref="H60:H61"/>
    <mergeCell ref="I60:J60"/>
    <mergeCell ref="K172:K173"/>
    <mergeCell ref="L172:L173"/>
    <mergeCell ref="M172:M173"/>
    <mergeCell ref="N172:N173"/>
    <mergeCell ref="B198:N198"/>
    <mergeCell ref="B199:N199"/>
    <mergeCell ref="B114:N114"/>
    <mergeCell ref="B115:N115"/>
    <mergeCell ref="B170:N170"/>
    <mergeCell ref="B171:N171"/>
    <mergeCell ref="B172:B173"/>
    <mergeCell ref="C172:D172"/>
    <mergeCell ref="E172:E173"/>
    <mergeCell ref="F172:G172"/>
    <mergeCell ref="H172:H173"/>
    <mergeCell ref="I172:J172"/>
    <mergeCell ref="K144:K145"/>
    <mergeCell ref="L144:L145"/>
    <mergeCell ref="M144:M145"/>
    <mergeCell ref="N144:N145"/>
    <mergeCell ref="K200:K201"/>
    <mergeCell ref="L200:L201"/>
    <mergeCell ref="M200:M201"/>
    <mergeCell ref="N200:N201"/>
    <mergeCell ref="B226:N226"/>
    <mergeCell ref="B227:N227"/>
    <mergeCell ref="B200:B201"/>
    <mergeCell ref="C200:D200"/>
    <mergeCell ref="E200:E201"/>
    <mergeCell ref="F200:G200"/>
    <mergeCell ref="H200:H201"/>
    <mergeCell ref="I200:J200"/>
    <mergeCell ref="K228:K229"/>
    <mergeCell ref="L228:L229"/>
    <mergeCell ref="M228:M229"/>
    <mergeCell ref="N228:N229"/>
    <mergeCell ref="B228:B229"/>
    <mergeCell ref="C228:D228"/>
    <mergeCell ref="E228:E229"/>
    <mergeCell ref="F228:G228"/>
    <mergeCell ref="H228:H229"/>
    <mergeCell ref="I228:J228"/>
  </mergeCell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rightToLeft="1" tabSelected="1" topLeftCell="A13" workbookViewId="0">
      <selection activeCell="E15" sqref="E15"/>
    </sheetView>
  </sheetViews>
  <sheetFormatPr defaultRowHeight="14.25" x14ac:dyDescent="0.2"/>
  <cols>
    <col min="1" max="1" width="20.25" customWidth="1"/>
    <col min="2" max="9" width="7.25" customWidth="1"/>
    <col min="10" max="10" width="8.875" customWidth="1"/>
    <col min="11" max="13" width="7.25" customWidth="1"/>
  </cols>
  <sheetData>
    <row r="1" spans="1:15" ht="15" thickBot="1" x14ac:dyDescent="0.25"/>
    <row r="2" spans="1:15" ht="21" x14ac:dyDescent="0.2">
      <c r="A2" s="247" t="s">
        <v>97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51"/>
    </row>
    <row r="3" spans="1:15" ht="21.75" thickBot="1" x14ac:dyDescent="0.25">
      <c r="A3" s="248" t="s">
        <v>66</v>
      </c>
      <c r="B3" s="250"/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2"/>
    </row>
    <row r="4" spans="1:15" ht="21" x14ac:dyDescent="0.2">
      <c r="A4" s="253" t="s">
        <v>21</v>
      </c>
      <c r="B4" s="247" t="s">
        <v>25</v>
      </c>
      <c r="C4" s="249"/>
      <c r="D4" s="245" t="s">
        <v>55</v>
      </c>
      <c r="E4" s="255" t="s">
        <v>26</v>
      </c>
      <c r="F4" s="249"/>
      <c r="G4" s="245" t="s">
        <v>56</v>
      </c>
      <c r="H4" s="253" t="s">
        <v>27</v>
      </c>
      <c r="I4" s="255"/>
      <c r="J4" s="245" t="s">
        <v>57</v>
      </c>
      <c r="K4" s="247" t="s">
        <v>7</v>
      </c>
      <c r="L4" s="249" t="s">
        <v>8</v>
      </c>
      <c r="M4" s="251" t="s">
        <v>9</v>
      </c>
    </row>
    <row r="5" spans="1:15" ht="21.75" thickBot="1" x14ac:dyDescent="0.25">
      <c r="A5" s="254"/>
      <c r="B5" s="21" t="s">
        <v>10</v>
      </c>
      <c r="C5" s="20" t="s">
        <v>11</v>
      </c>
      <c r="D5" s="246"/>
      <c r="E5" s="19" t="s">
        <v>10</v>
      </c>
      <c r="F5" s="20" t="s">
        <v>11</v>
      </c>
      <c r="G5" s="246"/>
      <c r="H5" s="21" t="s">
        <v>10</v>
      </c>
      <c r="I5" s="20" t="s">
        <v>11</v>
      </c>
      <c r="J5" s="246"/>
      <c r="K5" s="248"/>
      <c r="L5" s="250"/>
      <c r="M5" s="252"/>
    </row>
    <row r="6" spans="1:15" ht="21.75" thickBot="1" x14ac:dyDescent="0.25">
      <c r="A6" s="56" t="s">
        <v>64</v>
      </c>
      <c r="B6" s="176">
        <v>7748</v>
      </c>
      <c r="C6" s="171">
        <v>7257</v>
      </c>
      <c r="D6" s="17">
        <f>SUM(B6:C6)</f>
        <v>15005</v>
      </c>
      <c r="E6" s="175"/>
      <c r="F6" s="171"/>
      <c r="G6" s="83">
        <f>SUM(E6:F6)</f>
        <v>0</v>
      </c>
      <c r="H6" s="176"/>
      <c r="I6" s="171"/>
      <c r="J6" s="17">
        <f>SUM(H5:I6)</f>
        <v>0</v>
      </c>
      <c r="K6" s="84">
        <f>H6+E6+B6</f>
        <v>7748</v>
      </c>
      <c r="L6" s="16">
        <f>I6+F6+C6</f>
        <v>7257</v>
      </c>
      <c r="M6" s="17">
        <f>SUM(K4:L6)</f>
        <v>15005</v>
      </c>
    </row>
    <row r="7" spans="1:15" ht="21.75" thickBot="1" x14ac:dyDescent="0.25">
      <c r="A7" s="56" t="s">
        <v>23</v>
      </c>
      <c r="B7" s="170">
        <v>328</v>
      </c>
      <c r="C7" s="171">
        <v>284</v>
      </c>
      <c r="D7" s="17">
        <f>SUM(B7:C7)</f>
        <v>612</v>
      </c>
      <c r="E7" s="175"/>
      <c r="F7" s="171"/>
      <c r="G7" s="83">
        <f>SUM(E7:F7)</f>
        <v>0</v>
      </c>
      <c r="H7" s="170"/>
      <c r="I7" s="171"/>
      <c r="J7" s="17">
        <f>SUM(H7:I7)</f>
        <v>0</v>
      </c>
      <c r="K7" s="84">
        <f>H7+E7+B7</f>
        <v>328</v>
      </c>
      <c r="L7" s="16">
        <f>I7+F7+C7</f>
        <v>284</v>
      </c>
      <c r="M7" s="17">
        <f>SUM(K7:L7)</f>
        <v>612</v>
      </c>
    </row>
    <row r="8" spans="1:15" ht="21.75" thickBot="1" x14ac:dyDescent="0.25">
      <c r="A8" s="56" t="s">
        <v>15</v>
      </c>
      <c r="B8" s="18">
        <f t="shared" ref="B8:M8" si="0">SUM(B6:B7)</f>
        <v>8076</v>
      </c>
      <c r="C8" s="16">
        <f t="shared" si="0"/>
        <v>7541</v>
      </c>
      <c r="D8" s="17">
        <f t="shared" si="0"/>
        <v>15617</v>
      </c>
      <c r="E8" s="82">
        <f t="shared" si="0"/>
        <v>0</v>
      </c>
      <c r="F8" s="16">
        <f t="shared" si="0"/>
        <v>0</v>
      </c>
      <c r="G8" s="83">
        <f t="shared" si="0"/>
        <v>0</v>
      </c>
      <c r="H8" s="18">
        <f t="shared" si="0"/>
        <v>0</v>
      </c>
      <c r="I8" s="16">
        <f t="shared" si="0"/>
        <v>0</v>
      </c>
      <c r="J8" s="17">
        <f t="shared" si="0"/>
        <v>0</v>
      </c>
      <c r="K8" s="18">
        <f t="shared" si="0"/>
        <v>8076</v>
      </c>
      <c r="L8" s="16">
        <f t="shared" si="0"/>
        <v>7541</v>
      </c>
      <c r="M8" s="17">
        <f t="shared" si="0"/>
        <v>15617</v>
      </c>
    </row>
    <row r="9" spans="1:15" ht="15" thickBot="1" x14ac:dyDescent="0.25">
      <c r="O9" s="74"/>
    </row>
    <row r="10" spans="1:15" ht="21" x14ac:dyDescent="0.2">
      <c r="A10" s="247" t="s">
        <v>97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51"/>
      <c r="O10" s="74"/>
    </row>
    <row r="11" spans="1:15" ht="21.75" thickBot="1" x14ac:dyDescent="0.25">
      <c r="A11" s="248" t="s">
        <v>67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2"/>
    </row>
    <row r="12" spans="1:15" ht="21" x14ac:dyDescent="0.2">
      <c r="A12" s="253" t="s">
        <v>21</v>
      </c>
      <c r="B12" s="247" t="s">
        <v>1</v>
      </c>
      <c r="C12" s="249"/>
      <c r="D12" s="258" t="s">
        <v>2</v>
      </c>
      <c r="E12" s="247" t="s">
        <v>3</v>
      </c>
      <c r="F12" s="249"/>
      <c r="G12" s="258" t="s">
        <v>4</v>
      </c>
      <c r="H12" s="282" t="s">
        <v>5</v>
      </c>
      <c r="I12" s="255"/>
      <c r="J12" s="263" t="s">
        <v>6</v>
      </c>
      <c r="K12" s="247" t="s">
        <v>7</v>
      </c>
      <c r="L12" s="249" t="s">
        <v>8</v>
      </c>
      <c r="M12" s="251" t="s">
        <v>9</v>
      </c>
    </row>
    <row r="13" spans="1:15" ht="21.75" thickBot="1" x14ac:dyDescent="0.25">
      <c r="A13" s="254"/>
      <c r="B13" s="21" t="s">
        <v>10</v>
      </c>
      <c r="C13" s="20" t="s">
        <v>11</v>
      </c>
      <c r="D13" s="266"/>
      <c r="E13" s="21" t="s">
        <v>10</v>
      </c>
      <c r="F13" s="20" t="s">
        <v>11</v>
      </c>
      <c r="G13" s="266"/>
      <c r="H13" s="19" t="s">
        <v>10</v>
      </c>
      <c r="I13" s="20" t="s">
        <v>11</v>
      </c>
      <c r="J13" s="267"/>
      <c r="K13" s="248"/>
      <c r="L13" s="250"/>
      <c r="M13" s="252"/>
    </row>
    <row r="14" spans="1:15" ht="21.75" thickBot="1" x14ac:dyDescent="0.25">
      <c r="A14" s="56" t="s">
        <v>22</v>
      </c>
      <c r="B14" s="170">
        <v>48503</v>
      </c>
      <c r="C14" s="171">
        <v>47305</v>
      </c>
      <c r="D14" s="17">
        <f>SUM(B14:C14)</f>
        <v>95808</v>
      </c>
      <c r="E14" s="175">
        <v>0</v>
      </c>
      <c r="F14" s="171">
        <v>0</v>
      </c>
      <c r="G14" s="83">
        <f>SUM(E14:F14)</f>
        <v>0</v>
      </c>
      <c r="H14" s="170"/>
      <c r="I14" s="171"/>
      <c r="J14" s="17">
        <f>SUM(H13:I14)</f>
        <v>0</v>
      </c>
      <c r="K14" s="84">
        <f>H14+E14+B14</f>
        <v>48503</v>
      </c>
      <c r="L14" s="16">
        <f>I14+F14+C14</f>
        <v>47305</v>
      </c>
      <c r="M14" s="17">
        <f>SUM(K12:L14)</f>
        <v>95808</v>
      </c>
    </row>
    <row r="15" spans="1:15" ht="21.75" thickBot="1" x14ac:dyDescent="0.25">
      <c r="A15" s="56" t="s">
        <v>23</v>
      </c>
      <c r="B15" s="170">
        <v>6131</v>
      </c>
      <c r="C15" s="171">
        <v>5854</v>
      </c>
      <c r="D15" s="17">
        <f>SUM(B15:C15)</f>
        <v>11985</v>
      </c>
      <c r="E15" s="175">
        <v>0</v>
      </c>
      <c r="F15" s="171">
        <v>0</v>
      </c>
      <c r="G15" s="83">
        <f>SUM(E15:F15)</f>
        <v>0</v>
      </c>
      <c r="H15" s="170"/>
      <c r="I15" s="171"/>
      <c r="J15" s="17">
        <f>SUM(H15:I15)</f>
        <v>0</v>
      </c>
      <c r="K15" s="84">
        <f>H15+E15+B15</f>
        <v>6131</v>
      </c>
      <c r="L15" s="16">
        <f>I15+F15+C15</f>
        <v>5854</v>
      </c>
      <c r="M15" s="17">
        <f>SUM(K15:L15)</f>
        <v>11985</v>
      </c>
    </row>
    <row r="16" spans="1:15" ht="21.75" thickBot="1" x14ac:dyDescent="0.25">
      <c r="A16" s="56" t="s">
        <v>15</v>
      </c>
      <c r="B16" s="18">
        <f t="shared" ref="B16:M16" si="1">SUM(B14:B15)</f>
        <v>54634</v>
      </c>
      <c r="C16" s="16">
        <f t="shared" si="1"/>
        <v>53159</v>
      </c>
      <c r="D16" s="17">
        <f t="shared" si="1"/>
        <v>107793</v>
      </c>
      <c r="E16" s="82">
        <f t="shared" si="1"/>
        <v>0</v>
      </c>
      <c r="F16" s="16">
        <f t="shared" si="1"/>
        <v>0</v>
      </c>
      <c r="G16" s="83">
        <f t="shared" si="1"/>
        <v>0</v>
      </c>
      <c r="H16" s="18">
        <f t="shared" si="1"/>
        <v>0</v>
      </c>
      <c r="I16" s="16">
        <f t="shared" si="1"/>
        <v>0</v>
      </c>
      <c r="J16" s="17">
        <f t="shared" si="1"/>
        <v>0</v>
      </c>
      <c r="K16" s="18">
        <f t="shared" si="1"/>
        <v>54634</v>
      </c>
      <c r="L16" s="16">
        <f t="shared" si="1"/>
        <v>53159</v>
      </c>
      <c r="M16" s="17">
        <f t="shared" si="1"/>
        <v>107793</v>
      </c>
    </row>
    <row r="17" spans="1:13" ht="15" thickBot="1" x14ac:dyDescent="0.25"/>
    <row r="18" spans="1:13" ht="21" x14ac:dyDescent="0.2">
      <c r="A18" s="247" t="s">
        <v>97</v>
      </c>
      <c r="B18" s="249"/>
      <c r="C18" s="249"/>
      <c r="D18" s="249"/>
      <c r="E18" s="249"/>
      <c r="F18" s="249"/>
      <c r="G18" s="249"/>
      <c r="H18" s="249"/>
      <c r="I18" s="249"/>
      <c r="J18" s="249"/>
      <c r="K18" s="249"/>
      <c r="L18" s="249"/>
      <c r="M18" s="251"/>
    </row>
    <row r="19" spans="1:13" ht="21.75" thickBot="1" x14ac:dyDescent="0.25">
      <c r="A19" s="248" t="s">
        <v>68</v>
      </c>
      <c r="B19" s="250"/>
      <c r="C19" s="250"/>
      <c r="D19" s="250"/>
      <c r="E19" s="250"/>
      <c r="F19" s="250"/>
      <c r="G19" s="250"/>
      <c r="H19" s="250"/>
      <c r="I19" s="250"/>
      <c r="J19" s="250"/>
      <c r="K19" s="250"/>
      <c r="L19" s="250"/>
      <c r="M19" s="252"/>
    </row>
    <row r="20" spans="1:13" ht="21" x14ac:dyDescent="0.2">
      <c r="A20" s="253" t="s">
        <v>21</v>
      </c>
      <c r="B20" s="247" t="s">
        <v>1</v>
      </c>
      <c r="C20" s="249"/>
      <c r="D20" s="258" t="s">
        <v>2</v>
      </c>
      <c r="E20" s="247" t="s">
        <v>3</v>
      </c>
      <c r="F20" s="249"/>
      <c r="G20" s="258" t="s">
        <v>4</v>
      </c>
      <c r="H20" s="282" t="s">
        <v>5</v>
      </c>
      <c r="I20" s="255"/>
      <c r="J20" s="263" t="s">
        <v>6</v>
      </c>
      <c r="K20" s="247" t="s">
        <v>7</v>
      </c>
      <c r="L20" s="249" t="s">
        <v>8</v>
      </c>
      <c r="M20" s="251" t="s">
        <v>9</v>
      </c>
    </row>
    <row r="21" spans="1:13" ht="21.75" thickBot="1" x14ac:dyDescent="0.25">
      <c r="A21" s="254"/>
      <c r="B21" s="21" t="s">
        <v>10</v>
      </c>
      <c r="C21" s="20" t="s">
        <v>11</v>
      </c>
      <c r="D21" s="266"/>
      <c r="E21" s="21" t="s">
        <v>10</v>
      </c>
      <c r="F21" s="20" t="s">
        <v>11</v>
      </c>
      <c r="G21" s="266"/>
      <c r="H21" s="19" t="s">
        <v>10</v>
      </c>
      <c r="I21" s="20" t="s">
        <v>11</v>
      </c>
      <c r="J21" s="267"/>
      <c r="K21" s="248"/>
      <c r="L21" s="250"/>
      <c r="M21" s="252"/>
    </row>
    <row r="22" spans="1:13" ht="21.75" thickBot="1" x14ac:dyDescent="0.25">
      <c r="A22" s="56" t="s">
        <v>22</v>
      </c>
      <c r="B22" s="170">
        <f>B14</f>
        <v>48503</v>
      </c>
      <c r="C22" s="171">
        <f>C14</f>
        <v>47305</v>
      </c>
      <c r="D22" s="17">
        <f>SUM(B22:C22)</f>
        <v>95808</v>
      </c>
      <c r="E22" s="175">
        <f>K6</f>
        <v>7748</v>
      </c>
      <c r="F22" s="171">
        <f>L6</f>
        <v>7257</v>
      </c>
      <c r="G22" s="83">
        <f>SUM(E22:F22)</f>
        <v>15005</v>
      </c>
      <c r="H22" s="170">
        <f>H14</f>
        <v>0</v>
      </c>
      <c r="I22" s="171">
        <f>I14</f>
        <v>0</v>
      </c>
      <c r="J22" s="17">
        <f>SUM(H21:I22)</f>
        <v>0</v>
      </c>
      <c r="K22" s="84">
        <f>H22+E22+B22</f>
        <v>56251</v>
      </c>
      <c r="L22" s="16">
        <f>I22+F22+C22</f>
        <v>54562</v>
      </c>
      <c r="M22" s="17">
        <f>SUM(K20:L22)</f>
        <v>110813</v>
      </c>
    </row>
    <row r="23" spans="1:13" ht="21.75" thickBot="1" x14ac:dyDescent="0.25">
      <c r="A23" s="56" t="s">
        <v>23</v>
      </c>
      <c r="B23" s="170">
        <f>B15</f>
        <v>6131</v>
      </c>
      <c r="C23" s="171">
        <f>C15</f>
        <v>5854</v>
      </c>
      <c r="D23" s="17">
        <f>SUM(B23:C23)</f>
        <v>11985</v>
      </c>
      <c r="E23" s="175">
        <f>K7</f>
        <v>328</v>
      </c>
      <c r="F23" s="171">
        <f>L7</f>
        <v>284</v>
      </c>
      <c r="G23" s="83">
        <f>SUM(E23:F23)</f>
        <v>612</v>
      </c>
      <c r="H23" s="170">
        <f>H15</f>
        <v>0</v>
      </c>
      <c r="I23" s="171">
        <f>I15</f>
        <v>0</v>
      </c>
      <c r="J23" s="17">
        <f>SUM(H23:I23)</f>
        <v>0</v>
      </c>
      <c r="K23" s="84">
        <f>H23+E23+B23</f>
        <v>6459</v>
      </c>
      <c r="L23" s="16">
        <f>I23+F23+C23</f>
        <v>6138</v>
      </c>
      <c r="M23" s="17">
        <f>SUM(K23:L23)</f>
        <v>12597</v>
      </c>
    </row>
    <row r="24" spans="1:13" ht="21.75" thickBot="1" x14ac:dyDescent="0.25">
      <c r="A24" s="56" t="s">
        <v>15</v>
      </c>
      <c r="B24" s="18">
        <f t="shared" ref="B24:M24" si="2">SUM(B22:B23)</f>
        <v>54634</v>
      </c>
      <c r="C24" s="16">
        <f t="shared" si="2"/>
        <v>53159</v>
      </c>
      <c r="D24" s="17">
        <f t="shared" si="2"/>
        <v>107793</v>
      </c>
      <c r="E24" s="82">
        <f t="shared" si="2"/>
        <v>8076</v>
      </c>
      <c r="F24" s="16">
        <f t="shared" si="2"/>
        <v>7541</v>
      </c>
      <c r="G24" s="83">
        <f t="shared" si="2"/>
        <v>15617</v>
      </c>
      <c r="H24" s="18">
        <f t="shared" si="2"/>
        <v>0</v>
      </c>
      <c r="I24" s="16">
        <f t="shared" si="2"/>
        <v>0</v>
      </c>
      <c r="J24" s="17">
        <f t="shared" si="2"/>
        <v>0</v>
      </c>
      <c r="K24" s="18">
        <f t="shared" si="2"/>
        <v>62710</v>
      </c>
      <c r="L24" s="16">
        <f t="shared" si="2"/>
        <v>60700</v>
      </c>
      <c r="M24" s="17">
        <f t="shared" si="2"/>
        <v>123410</v>
      </c>
    </row>
    <row r="27" spans="1:13" x14ac:dyDescent="0.2">
      <c r="D27" s="74">
        <f>D24+J24</f>
        <v>107793</v>
      </c>
    </row>
  </sheetData>
  <mergeCells count="36">
    <mergeCell ref="A19:M19"/>
    <mergeCell ref="A20:A21"/>
    <mergeCell ref="B20:C20"/>
    <mergeCell ref="D20:D21"/>
    <mergeCell ref="E20:F20"/>
    <mergeCell ref="G20:G21"/>
    <mergeCell ref="H20:I20"/>
    <mergeCell ref="J20:J21"/>
    <mergeCell ref="K20:K21"/>
    <mergeCell ref="L20:L21"/>
    <mergeCell ref="M20:M21"/>
    <mergeCell ref="A2:M2"/>
    <mergeCell ref="A3:M3"/>
    <mergeCell ref="A10:M10"/>
    <mergeCell ref="H12:I12"/>
    <mergeCell ref="J4:J5"/>
    <mergeCell ref="K4:K5"/>
    <mergeCell ref="L4:L5"/>
    <mergeCell ref="M4:M5"/>
    <mergeCell ref="J12:J13"/>
    <mergeCell ref="K12:K13"/>
    <mergeCell ref="L12:L13"/>
    <mergeCell ref="M12:M13"/>
    <mergeCell ref="A11:M11"/>
    <mergeCell ref="B12:C12"/>
    <mergeCell ref="D12:D13"/>
    <mergeCell ref="E12:F12"/>
    <mergeCell ref="A4:A5"/>
    <mergeCell ref="B4:C4"/>
    <mergeCell ref="A18:M18"/>
    <mergeCell ref="A12:A13"/>
    <mergeCell ref="H4:I4"/>
    <mergeCell ref="G12:G13"/>
    <mergeCell ref="D4:D5"/>
    <mergeCell ref="E4:F4"/>
    <mergeCell ref="G4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54"/>
  <sheetViews>
    <sheetView rightToLeft="1" topLeftCell="A43" workbookViewId="0">
      <selection activeCell="B49" sqref="B49:N49"/>
    </sheetView>
  </sheetViews>
  <sheetFormatPr defaultRowHeight="14.25" x14ac:dyDescent="0.2"/>
  <cols>
    <col min="1" max="1" width="9" style="205"/>
    <col min="2" max="2" width="26.125" style="205" customWidth="1"/>
    <col min="3" max="4" width="9" style="205"/>
    <col min="5" max="5" width="10.875" style="205" bestFit="1" customWidth="1"/>
    <col min="6" max="16384" width="9" style="205"/>
  </cols>
  <sheetData>
    <row r="2" spans="2:14" ht="15" thickBot="1" x14ac:dyDescent="0.25"/>
    <row r="3" spans="2:14" ht="21" x14ac:dyDescent="0.2">
      <c r="B3" s="233" t="s">
        <v>96</v>
      </c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7"/>
    </row>
    <row r="4" spans="2:14" ht="21.75" thickBot="1" x14ac:dyDescent="0.25">
      <c r="B4" s="234" t="s">
        <v>93</v>
      </c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8"/>
    </row>
    <row r="5" spans="2:14" ht="21" x14ac:dyDescent="0.2">
      <c r="B5" s="243" t="s">
        <v>21</v>
      </c>
      <c r="C5" s="241" t="s">
        <v>25</v>
      </c>
      <c r="D5" s="235"/>
      <c r="E5" s="231" t="s">
        <v>55</v>
      </c>
      <c r="F5" s="241" t="s">
        <v>26</v>
      </c>
      <c r="G5" s="235"/>
      <c r="H5" s="231" t="s">
        <v>56</v>
      </c>
      <c r="I5" s="239" t="s">
        <v>27</v>
      </c>
      <c r="J5" s="241"/>
      <c r="K5" s="231" t="s">
        <v>57</v>
      </c>
      <c r="L5" s="233" t="s">
        <v>7</v>
      </c>
      <c r="M5" s="235" t="s">
        <v>8</v>
      </c>
      <c r="N5" s="237" t="s">
        <v>9</v>
      </c>
    </row>
    <row r="6" spans="2:14" ht="21.75" thickBot="1" x14ac:dyDescent="0.25">
      <c r="B6" s="244"/>
      <c r="C6" s="206" t="s">
        <v>10</v>
      </c>
      <c r="D6" s="207" t="s">
        <v>11</v>
      </c>
      <c r="E6" s="232"/>
      <c r="F6" s="206" t="s">
        <v>10</v>
      </c>
      <c r="G6" s="207" t="s">
        <v>11</v>
      </c>
      <c r="H6" s="232"/>
      <c r="I6" s="208" t="s">
        <v>10</v>
      </c>
      <c r="J6" s="207" t="s">
        <v>11</v>
      </c>
      <c r="K6" s="232"/>
      <c r="L6" s="234"/>
      <c r="M6" s="236"/>
      <c r="N6" s="238"/>
    </row>
    <row r="7" spans="2:14" ht="21.75" thickBot="1" x14ac:dyDescent="0.25">
      <c r="B7" s="209" t="s">
        <v>107</v>
      </c>
      <c r="C7" s="219">
        <v>668</v>
      </c>
      <c r="D7" s="211">
        <v>664</v>
      </c>
      <c r="E7" s="87">
        <f>SUM(C7:D7)</f>
        <v>1332</v>
      </c>
      <c r="F7" s="219">
        <v>0</v>
      </c>
      <c r="G7" s="211">
        <v>0</v>
      </c>
      <c r="H7" s="88">
        <f>SUM(F7:G7)</f>
        <v>0</v>
      </c>
      <c r="I7" s="223">
        <v>0</v>
      </c>
      <c r="J7" s="211">
        <v>0</v>
      </c>
      <c r="K7" s="87">
        <f>SUM(I7:J7)</f>
        <v>0</v>
      </c>
      <c r="L7" s="125">
        <f>I7+F7+C7</f>
        <v>668</v>
      </c>
      <c r="M7" s="86">
        <f>J7+G7+D7</f>
        <v>664</v>
      </c>
      <c r="N7" s="87">
        <f>SUM(L7:M7)</f>
        <v>1332</v>
      </c>
    </row>
    <row r="8" spans="2:14" ht="21.75" thickBot="1" x14ac:dyDescent="0.25">
      <c r="B8" s="209" t="s">
        <v>108</v>
      </c>
      <c r="C8" s="219">
        <v>1206</v>
      </c>
      <c r="D8" s="211">
        <v>1105</v>
      </c>
      <c r="E8" s="87">
        <f>SUM(C8:D8)</f>
        <v>2311</v>
      </c>
      <c r="F8" s="219">
        <v>0</v>
      </c>
      <c r="G8" s="211">
        <v>0</v>
      </c>
      <c r="H8" s="88">
        <f>SUM(F8:G8)</f>
        <v>0</v>
      </c>
      <c r="I8" s="223">
        <v>0</v>
      </c>
      <c r="J8" s="211">
        <v>0</v>
      </c>
      <c r="K8" s="87">
        <f>SUM(I8:J8)</f>
        <v>0</v>
      </c>
      <c r="L8" s="125">
        <f t="shared" ref="L8:M14" si="0">I8+F8+C8</f>
        <v>1206</v>
      </c>
      <c r="M8" s="86">
        <f t="shared" si="0"/>
        <v>1105</v>
      </c>
      <c r="N8" s="87">
        <f t="shared" ref="N8:N14" si="1">SUM(L8:M8)</f>
        <v>2311</v>
      </c>
    </row>
    <row r="9" spans="2:14" ht="21.75" thickBot="1" x14ac:dyDescent="0.25">
      <c r="B9" s="209" t="s">
        <v>109</v>
      </c>
      <c r="C9" s="223">
        <v>1322</v>
      </c>
      <c r="D9" s="211">
        <v>1240</v>
      </c>
      <c r="E9" s="87">
        <f t="shared" ref="E9:E14" si="2">SUM(C9:D9)</f>
        <v>2562</v>
      </c>
      <c r="F9" s="219">
        <v>0</v>
      </c>
      <c r="G9" s="211">
        <v>0</v>
      </c>
      <c r="H9" s="88">
        <f t="shared" ref="H9:H14" si="3">SUM(F9:G9)</f>
        <v>0</v>
      </c>
      <c r="I9" s="223">
        <v>0</v>
      </c>
      <c r="J9" s="211">
        <v>0</v>
      </c>
      <c r="K9" s="87">
        <f t="shared" ref="K9:K12" si="4">SUM(I9:J9)</f>
        <v>0</v>
      </c>
      <c r="L9" s="125">
        <f t="shared" si="0"/>
        <v>1322</v>
      </c>
      <c r="M9" s="86">
        <f t="shared" si="0"/>
        <v>1240</v>
      </c>
      <c r="N9" s="87">
        <f t="shared" si="1"/>
        <v>2562</v>
      </c>
    </row>
    <row r="10" spans="2:14" ht="21.75" thickBot="1" x14ac:dyDescent="0.25">
      <c r="B10" s="209" t="s">
        <v>110</v>
      </c>
      <c r="C10" s="219">
        <v>448</v>
      </c>
      <c r="D10" s="211">
        <v>419</v>
      </c>
      <c r="E10" s="87">
        <f t="shared" si="2"/>
        <v>867</v>
      </c>
      <c r="F10" s="219">
        <v>0</v>
      </c>
      <c r="G10" s="211">
        <v>0</v>
      </c>
      <c r="H10" s="88">
        <f t="shared" si="3"/>
        <v>0</v>
      </c>
      <c r="I10" s="223">
        <v>0</v>
      </c>
      <c r="J10" s="211">
        <v>0</v>
      </c>
      <c r="K10" s="87">
        <f t="shared" si="4"/>
        <v>0</v>
      </c>
      <c r="L10" s="125">
        <f t="shared" si="0"/>
        <v>448</v>
      </c>
      <c r="M10" s="86">
        <f t="shared" si="0"/>
        <v>419</v>
      </c>
      <c r="N10" s="87">
        <f t="shared" si="1"/>
        <v>867</v>
      </c>
    </row>
    <row r="11" spans="2:14" ht="21.75" thickBot="1" x14ac:dyDescent="0.25">
      <c r="B11" s="209" t="s">
        <v>111</v>
      </c>
      <c r="C11" s="219">
        <v>628</v>
      </c>
      <c r="D11" s="211">
        <v>595</v>
      </c>
      <c r="E11" s="87">
        <f t="shared" si="2"/>
        <v>1223</v>
      </c>
      <c r="F11" s="219">
        <v>0</v>
      </c>
      <c r="G11" s="211">
        <v>0</v>
      </c>
      <c r="H11" s="88">
        <f t="shared" si="3"/>
        <v>0</v>
      </c>
      <c r="I11" s="223">
        <v>0</v>
      </c>
      <c r="J11" s="211">
        <v>0</v>
      </c>
      <c r="K11" s="87">
        <f t="shared" si="4"/>
        <v>0</v>
      </c>
      <c r="L11" s="125">
        <f t="shared" si="0"/>
        <v>628</v>
      </c>
      <c r="M11" s="86">
        <f t="shared" si="0"/>
        <v>595</v>
      </c>
      <c r="N11" s="87">
        <f t="shared" si="1"/>
        <v>1223</v>
      </c>
    </row>
    <row r="12" spans="2:14" ht="21.75" thickBot="1" x14ac:dyDescent="0.25">
      <c r="B12" s="209" t="s">
        <v>112</v>
      </c>
      <c r="C12" s="223">
        <v>1160</v>
      </c>
      <c r="D12" s="211">
        <v>1103</v>
      </c>
      <c r="E12" s="87">
        <f t="shared" si="2"/>
        <v>2263</v>
      </c>
      <c r="F12" s="219">
        <v>0</v>
      </c>
      <c r="G12" s="211">
        <v>0</v>
      </c>
      <c r="H12" s="88">
        <f t="shared" si="3"/>
        <v>0</v>
      </c>
      <c r="I12" s="223">
        <v>0</v>
      </c>
      <c r="J12" s="211">
        <v>0</v>
      </c>
      <c r="K12" s="87">
        <f t="shared" si="4"/>
        <v>0</v>
      </c>
      <c r="L12" s="125">
        <f t="shared" si="0"/>
        <v>1160</v>
      </c>
      <c r="M12" s="86">
        <f t="shared" si="0"/>
        <v>1103</v>
      </c>
      <c r="N12" s="87">
        <f t="shared" si="1"/>
        <v>2263</v>
      </c>
    </row>
    <row r="13" spans="2:14" ht="21.75" thickBot="1" x14ac:dyDescent="0.25">
      <c r="B13" s="209" t="s">
        <v>113</v>
      </c>
      <c r="C13" s="219">
        <v>380</v>
      </c>
      <c r="D13" s="211">
        <v>341</v>
      </c>
      <c r="E13" s="87">
        <f t="shared" si="2"/>
        <v>721</v>
      </c>
      <c r="F13" s="219">
        <v>0</v>
      </c>
      <c r="G13" s="211">
        <v>0</v>
      </c>
      <c r="H13" s="88">
        <f t="shared" si="3"/>
        <v>0</v>
      </c>
      <c r="I13" s="223">
        <v>0</v>
      </c>
      <c r="J13" s="211">
        <v>0</v>
      </c>
      <c r="K13" s="87">
        <v>0</v>
      </c>
      <c r="L13" s="125">
        <f t="shared" si="0"/>
        <v>380</v>
      </c>
      <c r="M13" s="86">
        <f t="shared" si="0"/>
        <v>341</v>
      </c>
      <c r="N13" s="87">
        <f t="shared" si="1"/>
        <v>721</v>
      </c>
    </row>
    <row r="14" spans="2:14" ht="21.75" thickBot="1" x14ac:dyDescent="0.25">
      <c r="B14" s="209" t="s">
        <v>114</v>
      </c>
      <c r="C14" s="219">
        <v>959</v>
      </c>
      <c r="D14" s="211">
        <v>904</v>
      </c>
      <c r="E14" s="87">
        <f t="shared" si="2"/>
        <v>1863</v>
      </c>
      <c r="F14" s="219">
        <v>0</v>
      </c>
      <c r="G14" s="211">
        <v>0</v>
      </c>
      <c r="H14" s="88">
        <f t="shared" si="3"/>
        <v>0</v>
      </c>
      <c r="I14" s="223">
        <v>0</v>
      </c>
      <c r="J14" s="211">
        <v>0</v>
      </c>
      <c r="K14" s="87">
        <v>0</v>
      </c>
      <c r="L14" s="125">
        <f t="shared" si="0"/>
        <v>959</v>
      </c>
      <c r="M14" s="86">
        <f t="shared" si="0"/>
        <v>904</v>
      </c>
      <c r="N14" s="87">
        <f t="shared" si="1"/>
        <v>1863</v>
      </c>
    </row>
    <row r="15" spans="2:14" ht="21.75" thickBot="1" x14ac:dyDescent="0.25">
      <c r="B15" s="212" t="s">
        <v>15</v>
      </c>
      <c r="C15" s="213">
        <f t="shared" ref="C15:N15" si="5">SUM(C7:C14)</f>
        <v>6771</v>
      </c>
      <c r="D15" s="214">
        <f t="shared" si="5"/>
        <v>6371</v>
      </c>
      <c r="E15" s="215">
        <f t="shared" si="5"/>
        <v>13142</v>
      </c>
      <c r="F15" s="216">
        <f t="shared" si="5"/>
        <v>0</v>
      </c>
      <c r="G15" s="214">
        <f t="shared" si="5"/>
        <v>0</v>
      </c>
      <c r="H15" s="217">
        <f t="shared" si="5"/>
        <v>0</v>
      </c>
      <c r="I15" s="218">
        <f t="shared" si="5"/>
        <v>0</v>
      </c>
      <c r="J15" s="214">
        <f t="shared" si="5"/>
        <v>0</v>
      </c>
      <c r="K15" s="215">
        <f t="shared" si="5"/>
        <v>0</v>
      </c>
      <c r="L15" s="218">
        <f t="shared" si="5"/>
        <v>6771</v>
      </c>
      <c r="M15" s="214">
        <f t="shared" si="5"/>
        <v>6371</v>
      </c>
      <c r="N15" s="215">
        <f t="shared" si="5"/>
        <v>13142</v>
      </c>
    </row>
    <row r="17" spans="2:14" ht="15" thickBot="1" x14ac:dyDescent="0.25"/>
    <row r="18" spans="2:14" ht="21" x14ac:dyDescent="0.2">
      <c r="B18" s="233" t="s">
        <v>96</v>
      </c>
      <c r="C18" s="235"/>
      <c r="D18" s="235"/>
      <c r="E18" s="235"/>
      <c r="F18" s="235"/>
      <c r="G18" s="235"/>
      <c r="H18" s="235"/>
      <c r="I18" s="235"/>
      <c r="J18" s="235"/>
      <c r="K18" s="235"/>
      <c r="L18" s="235"/>
      <c r="M18" s="235"/>
      <c r="N18" s="237"/>
    </row>
    <row r="19" spans="2:14" ht="21.75" thickBot="1" x14ac:dyDescent="0.25">
      <c r="B19" s="234" t="s">
        <v>92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8"/>
    </row>
    <row r="20" spans="2:14" ht="21.75" customHeight="1" x14ac:dyDescent="0.2">
      <c r="B20" s="239" t="s">
        <v>21</v>
      </c>
      <c r="C20" s="233" t="s">
        <v>25</v>
      </c>
      <c r="D20" s="235"/>
      <c r="E20" s="231" t="s">
        <v>55</v>
      </c>
      <c r="F20" s="241" t="s">
        <v>26</v>
      </c>
      <c r="G20" s="235"/>
      <c r="H20" s="231" t="s">
        <v>56</v>
      </c>
      <c r="I20" s="239" t="s">
        <v>27</v>
      </c>
      <c r="J20" s="241"/>
      <c r="K20" s="231" t="s">
        <v>57</v>
      </c>
      <c r="L20" s="233" t="s">
        <v>7</v>
      </c>
      <c r="M20" s="235" t="s">
        <v>8</v>
      </c>
      <c r="N20" s="237" t="s">
        <v>9</v>
      </c>
    </row>
    <row r="21" spans="2:14" ht="21.75" thickBot="1" x14ac:dyDescent="0.25">
      <c r="B21" s="242"/>
      <c r="C21" s="208" t="s">
        <v>10</v>
      </c>
      <c r="D21" s="207" t="s">
        <v>11</v>
      </c>
      <c r="E21" s="232"/>
      <c r="F21" s="206" t="s">
        <v>10</v>
      </c>
      <c r="G21" s="207" t="s">
        <v>11</v>
      </c>
      <c r="H21" s="232"/>
      <c r="I21" s="208" t="s">
        <v>10</v>
      </c>
      <c r="J21" s="207" t="s">
        <v>11</v>
      </c>
      <c r="K21" s="232"/>
      <c r="L21" s="234"/>
      <c r="M21" s="236"/>
      <c r="N21" s="238"/>
    </row>
    <row r="22" spans="2:14" ht="21.75" thickBot="1" x14ac:dyDescent="0.25">
      <c r="B22" s="209" t="s">
        <v>107</v>
      </c>
      <c r="C22" s="223">
        <v>106</v>
      </c>
      <c r="D22" s="211">
        <v>101</v>
      </c>
      <c r="E22" s="87">
        <f>SUM(C22:D22)</f>
        <v>207</v>
      </c>
      <c r="F22" s="219">
        <v>0</v>
      </c>
      <c r="G22" s="219">
        <v>0</v>
      </c>
      <c r="H22" s="88">
        <f>SUM(F22:G22)</f>
        <v>0</v>
      </c>
      <c r="I22" s="223">
        <v>0</v>
      </c>
      <c r="J22" s="211">
        <v>0</v>
      </c>
      <c r="K22" s="87">
        <f>SUM(I22:J22)</f>
        <v>0</v>
      </c>
      <c r="L22" s="125">
        <f>I22+F22+C22</f>
        <v>106</v>
      </c>
      <c r="M22" s="86">
        <f>J22+G22+D22</f>
        <v>101</v>
      </c>
      <c r="N22" s="87">
        <f>SUM(L22:M22)</f>
        <v>207</v>
      </c>
    </row>
    <row r="23" spans="2:14" ht="21.75" thickBot="1" x14ac:dyDescent="0.25">
      <c r="B23" s="209" t="s">
        <v>108</v>
      </c>
      <c r="C23" s="223">
        <v>179</v>
      </c>
      <c r="D23" s="211">
        <v>151</v>
      </c>
      <c r="E23" s="87">
        <f t="shared" ref="E23:E29" si="6">SUM(C23:D23)</f>
        <v>330</v>
      </c>
      <c r="F23" s="219">
        <v>0</v>
      </c>
      <c r="G23" s="219">
        <v>0</v>
      </c>
      <c r="H23" s="88">
        <f t="shared" ref="H23:H29" si="7">SUM(F23:G23)</f>
        <v>0</v>
      </c>
      <c r="I23" s="223">
        <v>0</v>
      </c>
      <c r="J23" s="211">
        <v>0</v>
      </c>
      <c r="K23" s="87">
        <f t="shared" ref="K23:K29" si="8">SUM(I23:J23)</f>
        <v>0</v>
      </c>
      <c r="L23" s="125">
        <f t="shared" ref="L23:M29" si="9">I23+F23+C23</f>
        <v>179</v>
      </c>
      <c r="M23" s="86">
        <f t="shared" si="9"/>
        <v>151</v>
      </c>
      <c r="N23" s="87">
        <f t="shared" ref="N23:N29" si="10">SUM(L23:M23)</f>
        <v>330</v>
      </c>
    </row>
    <row r="24" spans="2:14" ht="21.75" thickBot="1" x14ac:dyDescent="0.25">
      <c r="B24" s="209" t="s">
        <v>109</v>
      </c>
      <c r="C24" s="223">
        <v>3</v>
      </c>
      <c r="D24" s="211">
        <v>1</v>
      </c>
      <c r="E24" s="87">
        <f t="shared" si="6"/>
        <v>4</v>
      </c>
      <c r="F24" s="219">
        <v>0</v>
      </c>
      <c r="G24" s="219">
        <v>0</v>
      </c>
      <c r="H24" s="88">
        <f t="shared" si="7"/>
        <v>0</v>
      </c>
      <c r="I24" s="223">
        <v>0</v>
      </c>
      <c r="J24" s="211">
        <v>0</v>
      </c>
      <c r="K24" s="87">
        <f t="shared" si="8"/>
        <v>0</v>
      </c>
      <c r="L24" s="125">
        <f t="shared" si="9"/>
        <v>3</v>
      </c>
      <c r="M24" s="86">
        <f t="shared" si="9"/>
        <v>1</v>
      </c>
      <c r="N24" s="87">
        <f t="shared" si="10"/>
        <v>4</v>
      </c>
    </row>
    <row r="25" spans="2:14" ht="21.75" thickBot="1" x14ac:dyDescent="0.25">
      <c r="B25" s="209" t="s">
        <v>110</v>
      </c>
      <c r="C25" s="223">
        <v>0</v>
      </c>
      <c r="D25" s="211">
        <v>0</v>
      </c>
      <c r="E25" s="87">
        <f t="shared" si="6"/>
        <v>0</v>
      </c>
      <c r="F25" s="219">
        <v>0</v>
      </c>
      <c r="G25" s="219">
        <v>0</v>
      </c>
      <c r="H25" s="88">
        <f t="shared" si="7"/>
        <v>0</v>
      </c>
      <c r="I25" s="223">
        <v>0</v>
      </c>
      <c r="J25" s="211">
        <v>0</v>
      </c>
      <c r="K25" s="87">
        <f t="shared" si="8"/>
        <v>0</v>
      </c>
      <c r="L25" s="125">
        <f t="shared" si="9"/>
        <v>0</v>
      </c>
      <c r="M25" s="86">
        <f t="shared" si="9"/>
        <v>0</v>
      </c>
      <c r="N25" s="87">
        <f t="shared" si="10"/>
        <v>0</v>
      </c>
    </row>
    <row r="26" spans="2:14" ht="21.75" customHeight="1" thickBot="1" x14ac:dyDescent="0.25">
      <c r="B26" s="209" t="s">
        <v>111</v>
      </c>
      <c r="C26" s="219">
        <v>27</v>
      </c>
      <c r="D26" s="211">
        <v>20</v>
      </c>
      <c r="E26" s="87">
        <f t="shared" si="6"/>
        <v>47</v>
      </c>
      <c r="F26" s="219">
        <v>0</v>
      </c>
      <c r="G26" s="219">
        <v>0</v>
      </c>
      <c r="H26" s="88">
        <f t="shared" si="7"/>
        <v>0</v>
      </c>
      <c r="I26" s="223">
        <v>0</v>
      </c>
      <c r="J26" s="211">
        <v>0</v>
      </c>
      <c r="K26" s="87">
        <f t="shared" si="8"/>
        <v>0</v>
      </c>
      <c r="L26" s="125">
        <f t="shared" si="9"/>
        <v>27</v>
      </c>
      <c r="M26" s="86">
        <f t="shared" si="9"/>
        <v>20</v>
      </c>
      <c r="N26" s="87">
        <f t="shared" si="10"/>
        <v>47</v>
      </c>
    </row>
    <row r="27" spans="2:14" ht="21.75" customHeight="1" thickBot="1" x14ac:dyDescent="0.25">
      <c r="B27" s="209" t="s">
        <v>112</v>
      </c>
      <c r="C27" s="219">
        <v>3</v>
      </c>
      <c r="D27" s="211">
        <v>5</v>
      </c>
      <c r="E27" s="87">
        <f t="shared" si="6"/>
        <v>8</v>
      </c>
      <c r="F27" s="219">
        <v>0</v>
      </c>
      <c r="G27" s="219">
        <v>0</v>
      </c>
      <c r="H27" s="88">
        <f t="shared" si="7"/>
        <v>0</v>
      </c>
      <c r="I27" s="223">
        <v>0</v>
      </c>
      <c r="J27" s="211">
        <v>0</v>
      </c>
      <c r="K27" s="87">
        <f t="shared" si="8"/>
        <v>0</v>
      </c>
      <c r="L27" s="125">
        <f t="shared" si="9"/>
        <v>3</v>
      </c>
      <c r="M27" s="86">
        <f t="shared" si="9"/>
        <v>5</v>
      </c>
      <c r="N27" s="87">
        <f t="shared" si="10"/>
        <v>8</v>
      </c>
    </row>
    <row r="28" spans="2:14" ht="21.75" customHeight="1" thickBot="1" x14ac:dyDescent="0.25">
      <c r="B28" s="209" t="s">
        <v>113</v>
      </c>
      <c r="C28" s="223">
        <v>0</v>
      </c>
      <c r="D28" s="211">
        <v>0</v>
      </c>
      <c r="E28" s="87">
        <f t="shared" si="6"/>
        <v>0</v>
      </c>
      <c r="F28" s="219">
        <v>0</v>
      </c>
      <c r="G28" s="219">
        <v>0</v>
      </c>
      <c r="H28" s="88">
        <f t="shared" si="7"/>
        <v>0</v>
      </c>
      <c r="I28" s="223">
        <v>0</v>
      </c>
      <c r="J28" s="211">
        <v>0</v>
      </c>
      <c r="K28" s="87">
        <f t="shared" si="8"/>
        <v>0</v>
      </c>
      <c r="L28" s="125">
        <f t="shared" si="9"/>
        <v>0</v>
      </c>
      <c r="M28" s="86">
        <f t="shared" si="9"/>
        <v>0</v>
      </c>
      <c r="N28" s="87">
        <f t="shared" si="10"/>
        <v>0</v>
      </c>
    </row>
    <row r="29" spans="2:14" ht="21.75" customHeight="1" thickBot="1" x14ac:dyDescent="0.25">
      <c r="B29" s="209" t="s">
        <v>114</v>
      </c>
      <c r="C29" s="223">
        <v>0</v>
      </c>
      <c r="D29" s="211">
        <v>0</v>
      </c>
      <c r="E29" s="87">
        <f t="shared" si="6"/>
        <v>0</v>
      </c>
      <c r="F29" s="219">
        <v>0</v>
      </c>
      <c r="G29" s="219">
        <v>0</v>
      </c>
      <c r="H29" s="88">
        <f t="shared" si="7"/>
        <v>0</v>
      </c>
      <c r="I29" s="223">
        <v>0</v>
      </c>
      <c r="J29" s="211">
        <v>0</v>
      </c>
      <c r="K29" s="87">
        <f t="shared" si="8"/>
        <v>0</v>
      </c>
      <c r="L29" s="125">
        <f t="shared" si="9"/>
        <v>0</v>
      </c>
      <c r="M29" s="86">
        <f t="shared" si="9"/>
        <v>0</v>
      </c>
      <c r="N29" s="87">
        <f t="shared" si="10"/>
        <v>0</v>
      </c>
    </row>
    <row r="30" spans="2:14" ht="21.75" customHeight="1" thickBot="1" x14ac:dyDescent="0.25">
      <c r="B30" s="212" t="s">
        <v>15</v>
      </c>
      <c r="C30" s="213">
        <f>SUM(C22:C29)</f>
        <v>318</v>
      </c>
      <c r="D30" s="214">
        <f>SUM(D22:D29)</f>
        <v>278</v>
      </c>
      <c r="E30" s="215">
        <f>SUM(C30:D30)</f>
        <v>596</v>
      </c>
      <c r="F30" s="216">
        <f>SUM(F22:F29)</f>
        <v>0</v>
      </c>
      <c r="G30" s="214">
        <f>SUM(G22:G29)</f>
        <v>0</v>
      </c>
      <c r="H30" s="217">
        <f>SUM(F30:G30)</f>
        <v>0</v>
      </c>
      <c r="I30" s="218">
        <f t="shared" ref="I30:N30" si="11">SUM(I22:I29)</f>
        <v>0</v>
      </c>
      <c r="J30" s="214">
        <f t="shared" si="11"/>
        <v>0</v>
      </c>
      <c r="K30" s="215">
        <f t="shared" si="11"/>
        <v>0</v>
      </c>
      <c r="L30" s="218">
        <f t="shared" si="11"/>
        <v>318</v>
      </c>
      <c r="M30" s="214">
        <f t="shared" si="11"/>
        <v>278</v>
      </c>
      <c r="N30" s="215">
        <f t="shared" si="11"/>
        <v>596</v>
      </c>
    </row>
    <row r="31" spans="2:14" ht="21.75" customHeight="1" x14ac:dyDescent="0.2"/>
    <row r="32" spans="2:14" ht="15" thickBot="1" x14ac:dyDescent="0.25"/>
    <row r="33" spans="2:14" ht="21" x14ac:dyDescent="0.2">
      <c r="B33" s="233" t="s">
        <v>96</v>
      </c>
      <c r="C33" s="235"/>
      <c r="D33" s="235"/>
      <c r="E33" s="235"/>
      <c r="F33" s="235"/>
      <c r="G33" s="235"/>
      <c r="H33" s="235"/>
      <c r="I33" s="235"/>
      <c r="J33" s="235"/>
      <c r="K33" s="235"/>
      <c r="L33" s="235"/>
      <c r="M33" s="235"/>
      <c r="N33" s="237"/>
    </row>
    <row r="34" spans="2:14" ht="21.75" thickBot="1" x14ac:dyDescent="0.25">
      <c r="B34" s="234" t="s">
        <v>115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236"/>
      <c r="N34" s="238"/>
    </row>
    <row r="35" spans="2:14" ht="21" x14ac:dyDescent="0.2">
      <c r="B35" s="239" t="s">
        <v>21</v>
      </c>
      <c r="C35" s="233" t="s">
        <v>25</v>
      </c>
      <c r="D35" s="235"/>
      <c r="E35" s="231" t="s">
        <v>55</v>
      </c>
      <c r="F35" s="241" t="s">
        <v>26</v>
      </c>
      <c r="G35" s="235"/>
      <c r="H35" s="231" t="s">
        <v>56</v>
      </c>
      <c r="I35" s="239" t="s">
        <v>27</v>
      </c>
      <c r="J35" s="241"/>
      <c r="K35" s="231" t="s">
        <v>57</v>
      </c>
      <c r="L35" s="233" t="s">
        <v>7</v>
      </c>
      <c r="M35" s="235" t="s">
        <v>8</v>
      </c>
      <c r="N35" s="237" t="s">
        <v>9</v>
      </c>
    </row>
    <row r="36" spans="2:14" ht="21.75" thickBot="1" x14ac:dyDescent="0.25">
      <c r="B36" s="242"/>
      <c r="C36" s="208" t="s">
        <v>10</v>
      </c>
      <c r="D36" s="207" t="s">
        <v>11</v>
      </c>
      <c r="E36" s="232"/>
      <c r="F36" s="206" t="s">
        <v>10</v>
      </c>
      <c r="G36" s="207" t="s">
        <v>11</v>
      </c>
      <c r="H36" s="232"/>
      <c r="I36" s="208" t="s">
        <v>10</v>
      </c>
      <c r="J36" s="207" t="s">
        <v>11</v>
      </c>
      <c r="K36" s="232"/>
      <c r="L36" s="234"/>
      <c r="M36" s="236"/>
      <c r="N36" s="238"/>
    </row>
    <row r="37" spans="2:14" ht="21.75" thickBot="1" x14ac:dyDescent="0.25">
      <c r="B37" s="209" t="s">
        <v>107</v>
      </c>
      <c r="C37" s="210">
        <f>C22+C7</f>
        <v>774</v>
      </c>
      <c r="D37" s="211">
        <f>D22+D7</f>
        <v>765</v>
      </c>
      <c r="E37" s="87">
        <f>SUM(C37:D37)</f>
        <v>1539</v>
      </c>
      <c r="F37" s="219">
        <f>F22+F7</f>
        <v>0</v>
      </c>
      <c r="G37" s="219">
        <f>G22+G7</f>
        <v>0</v>
      </c>
      <c r="H37" s="88">
        <f>SUM(F37:G37)</f>
        <v>0</v>
      </c>
      <c r="I37" s="210">
        <f>I22+I7</f>
        <v>0</v>
      </c>
      <c r="J37" s="211">
        <f>J22+J7</f>
        <v>0</v>
      </c>
      <c r="K37" s="87">
        <f>SUM(I37:J37)</f>
        <v>0</v>
      </c>
      <c r="L37" s="125">
        <f>I37+F37+C37</f>
        <v>774</v>
      </c>
      <c r="M37" s="86">
        <f>J37+G37+D37</f>
        <v>765</v>
      </c>
      <c r="N37" s="87">
        <f>SUM(L37:M37)</f>
        <v>1539</v>
      </c>
    </row>
    <row r="38" spans="2:14" ht="21.75" thickBot="1" x14ac:dyDescent="0.25">
      <c r="B38" s="209" t="s">
        <v>108</v>
      </c>
      <c r="C38" s="210">
        <f t="shared" ref="C38:D44" si="12">C23+C8</f>
        <v>1385</v>
      </c>
      <c r="D38" s="211">
        <f t="shared" si="12"/>
        <v>1256</v>
      </c>
      <c r="E38" s="87">
        <f t="shared" ref="E38:E44" si="13">SUM(C38:D38)</f>
        <v>2641</v>
      </c>
      <c r="F38" s="219">
        <f t="shared" ref="F38:G44" si="14">F23+F8</f>
        <v>0</v>
      </c>
      <c r="G38" s="219">
        <f t="shared" si="14"/>
        <v>0</v>
      </c>
      <c r="H38" s="88">
        <f t="shared" ref="H38:H44" si="15">SUM(F38:G38)</f>
        <v>0</v>
      </c>
      <c r="I38" s="210">
        <f t="shared" ref="I38:J44" si="16">I23+I8</f>
        <v>0</v>
      </c>
      <c r="J38" s="211">
        <f t="shared" si="16"/>
        <v>0</v>
      </c>
      <c r="K38" s="87">
        <f t="shared" ref="K38:K44" si="17">SUM(I38:J38)</f>
        <v>0</v>
      </c>
      <c r="L38" s="125">
        <f t="shared" ref="L38:M44" si="18">I38+F38+C38</f>
        <v>1385</v>
      </c>
      <c r="M38" s="86">
        <f t="shared" si="18"/>
        <v>1256</v>
      </c>
      <c r="N38" s="87">
        <f t="shared" ref="N38:N44" si="19">SUM(L38:M38)</f>
        <v>2641</v>
      </c>
    </row>
    <row r="39" spans="2:14" ht="21.75" thickBot="1" x14ac:dyDescent="0.25">
      <c r="B39" s="209" t="s">
        <v>109</v>
      </c>
      <c r="C39" s="210">
        <f t="shared" si="12"/>
        <v>1325</v>
      </c>
      <c r="D39" s="211">
        <f t="shared" si="12"/>
        <v>1241</v>
      </c>
      <c r="E39" s="87">
        <f t="shared" si="13"/>
        <v>2566</v>
      </c>
      <c r="F39" s="219">
        <f t="shared" si="14"/>
        <v>0</v>
      </c>
      <c r="G39" s="219">
        <f t="shared" si="14"/>
        <v>0</v>
      </c>
      <c r="H39" s="88">
        <f t="shared" si="15"/>
        <v>0</v>
      </c>
      <c r="I39" s="210">
        <f t="shared" si="16"/>
        <v>0</v>
      </c>
      <c r="J39" s="211">
        <f t="shared" si="16"/>
        <v>0</v>
      </c>
      <c r="K39" s="87">
        <f t="shared" si="17"/>
        <v>0</v>
      </c>
      <c r="L39" s="125">
        <f t="shared" si="18"/>
        <v>1325</v>
      </c>
      <c r="M39" s="86">
        <f t="shared" si="18"/>
        <v>1241</v>
      </c>
      <c r="N39" s="87">
        <f t="shared" si="19"/>
        <v>2566</v>
      </c>
    </row>
    <row r="40" spans="2:14" ht="21.75" thickBot="1" x14ac:dyDescent="0.25">
      <c r="B40" s="209" t="s">
        <v>110</v>
      </c>
      <c r="C40" s="210">
        <f t="shared" si="12"/>
        <v>448</v>
      </c>
      <c r="D40" s="211">
        <f t="shared" si="12"/>
        <v>419</v>
      </c>
      <c r="E40" s="87">
        <f t="shared" si="13"/>
        <v>867</v>
      </c>
      <c r="F40" s="219">
        <f t="shared" si="14"/>
        <v>0</v>
      </c>
      <c r="G40" s="219">
        <f t="shared" si="14"/>
        <v>0</v>
      </c>
      <c r="H40" s="88">
        <f t="shared" si="15"/>
        <v>0</v>
      </c>
      <c r="I40" s="210">
        <f t="shared" si="16"/>
        <v>0</v>
      </c>
      <c r="J40" s="211">
        <f t="shared" si="16"/>
        <v>0</v>
      </c>
      <c r="K40" s="87">
        <f t="shared" si="17"/>
        <v>0</v>
      </c>
      <c r="L40" s="125">
        <f t="shared" si="18"/>
        <v>448</v>
      </c>
      <c r="M40" s="86">
        <f t="shared" si="18"/>
        <v>419</v>
      </c>
      <c r="N40" s="87">
        <f t="shared" si="19"/>
        <v>867</v>
      </c>
    </row>
    <row r="41" spans="2:14" ht="21.75" thickBot="1" x14ac:dyDescent="0.25">
      <c r="B41" s="209" t="s">
        <v>111</v>
      </c>
      <c r="C41" s="210">
        <f t="shared" si="12"/>
        <v>655</v>
      </c>
      <c r="D41" s="211">
        <f t="shared" si="12"/>
        <v>615</v>
      </c>
      <c r="E41" s="87">
        <f t="shared" si="13"/>
        <v>1270</v>
      </c>
      <c r="F41" s="219">
        <f t="shared" si="14"/>
        <v>0</v>
      </c>
      <c r="G41" s="219">
        <f t="shared" si="14"/>
        <v>0</v>
      </c>
      <c r="H41" s="88">
        <f t="shared" si="15"/>
        <v>0</v>
      </c>
      <c r="I41" s="210">
        <f t="shared" si="16"/>
        <v>0</v>
      </c>
      <c r="J41" s="211">
        <f t="shared" si="16"/>
        <v>0</v>
      </c>
      <c r="K41" s="87">
        <f t="shared" si="17"/>
        <v>0</v>
      </c>
      <c r="L41" s="125">
        <f t="shared" si="18"/>
        <v>655</v>
      </c>
      <c r="M41" s="86">
        <f t="shared" si="18"/>
        <v>615</v>
      </c>
      <c r="N41" s="87">
        <f t="shared" si="19"/>
        <v>1270</v>
      </c>
    </row>
    <row r="42" spans="2:14" ht="21.75" thickBot="1" x14ac:dyDescent="0.25">
      <c r="B42" s="209" t="s">
        <v>112</v>
      </c>
      <c r="C42" s="210">
        <f t="shared" si="12"/>
        <v>1163</v>
      </c>
      <c r="D42" s="211">
        <f t="shared" si="12"/>
        <v>1108</v>
      </c>
      <c r="E42" s="87">
        <f t="shared" si="13"/>
        <v>2271</v>
      </c>
      <c r="F42" s="219">
        <f t="shared" si="14"/>
        <v>0</v>
      </c>
      <c r="G42" s="219">
        <f t="shared" si="14"/>
        <v>0</v>
      </c>
      <c r="H42" s="88">
        <f t="shared" si="15"/>
        <v>0</v>
      </c>
      <c r="I42" s="210">
        <f t="shared" si="16"/>
        <v>0</v>
      </c>
      <c r="J42" s="211">
        <f t="shared" si="16"/>
        <v>0</v>
      </c>
      <c r="K42" s="87">
        <f t="shared" si="17"/>
        <v>0</v>
      </c>
      <c r="L42" s="125">
        <f t="shared" si="18"/>
        <v>1163</v>
      </c>
      <c r="M42" s="86">
        <f t="shared" si="18"/>
        <v>1108</v>
      </c>
      <c r="N42" s="87">
        <f t="shared" si="19"/>
        <v>2271</v>
      </c>
    </row>
    <row r="43" spans="2:14" ht="21.75" thickBot="1" x14ac:dyDescent="0.25">
      <c r="B43" s="209" t="s">
        <v>113</v>
      </c>
      <c r="C43" s="210">
        <f t="shared" si="12"/>
        <v>380</v>
      </c>
      <c r="D43" s="211">
        <f t="shared" si="12"/>
        <v>341</v>
      </c>
      <c r="E43" s="87">
        <f t="shared" si="13"/>
        <v>721</v>
      </c>
      <c r="F43" s="219">
        <f t="shared" si="14"/>
        <v>0</v>
      </c>
      <c r="G43" s="219">
        <f t="shared" si="14"/>
        <v>0</v>
      </c>
      <c r="H43" s="88">
        <f t="shared" si="15"/>
        <v>0</v>
      </c>
      <c r="I43" s="210">
        <f t="shared" si="16"/>
        <v>0</v>
      </c>
      <c r="J43" s="211">
        <f t="shared" si="16"/>
        <v>0</v>
      </c>
      <c r="K43" s="87">
        <f t="shared" si="17"/>
        <v>0</v>
      </c>
      <c r="L43" s="125">
        <f t="shared" si="18"/>
        <v>380</v>
      </c>
      <c r="M43" s="86">
        <f t="shared" si="18"/>
        <v>341</v>
      </c>
      <c r="N43" s="87">
        <f t="shared" si="19"/>
        <v>721</v>
      </c>
    </row>
    <row r="44" spans="2:14" ht="21.75" thickBot="1" x14ac:dyDescent="0.25">
      <c r="B44" s="209" t="s">
        <v>114</v>
      </c>
      <c r="C44" s="210">
        <f t="shared" si="12"/>
        <v>959</v>
      </c>
      <c r="D44" s="211">
        <f t="shared" si="12"/>
        <v>904</v>
      </c>
      <c r="E44" s="87">
        <f t="shared" si="13"/>
        <v>1863</v>
      </c>
      <c r="F44" s="219">
        <f t="shared" si="14"/>
        <v>0</v>
      </c>
      <c r="G44" s="219">
        <f t="shared" si="14"/>
        <v>0</v>
      </c>
      <c r="H44" s="88">
        <f t="shared" si="15"/>
        <v>0</v>
      </c>
      <c r="I44" s="210">
        <f t="shared" si="16"/>
        <v>0</v>
      </c>
      <c r="J44" s="211">
        <f t="shared" si="16"/>
        <v>0</v>
      </c>
      <c r="K44" s="87">
        <f t="shared" si="17"/>
        <v>0</v>
      </c>
      <c r="L44" s="125">
        <f t="shared" si="18"/>
        <v>959</v>
      </c>
      <c r="M44" s="86">
        <f t="shared" si="18"/>
        <v>904</v>
      </c>
      <c r="N44" s="87">
        <f t="shared" si="19"/>
        <v>1863</v>
      </c>
    </row>
    <row r="45" spans="2:14" ht="21.75" thickBot="1" x14ac:dyDescent="0.25">
      <c r="B45" s="212" t="s">
        <v>15</v>
      </c>
      <c r="C45" s="213">
        <f>SUM(C37:C44)</f>
        <v>7089</v>
      </c>
      <c r="D45" s="214">
        <f>SUM(D37:D44)</f>
        <v>6649</v>
      </c>
      <c r="E45" s="215">
        <f>SUM(C45:D45)</f>
        <v>13738</v>
      </c>
      <c r="F45" s="216">
        <f>SUM(F37:F44)</f>
        <v>0</v>
      </c>
      <c r="G45" s="214">
        <f>SUM(G37:G44)</f>
        <v>0</v>
      </c>
      <c r="H45" s="217">
        <f>SUM(F45:G45)</f>
        <v>0</v>
      </c>
      <c r="I45" s="218">
        <f t="shared" ref="I45:N45" si="20">SUM(I37:I44)</f>
        <v>0</v>
      </c>
      <c r="J45" s="214">
        <f t="shared" si="20"/>
        <v>0</v>
      </c>
      <c r="K45" s="215">
        <f t="shared" si="20"/>
        <v>0</v>
      </c>
      <c r="L45" s="218">
        <f t="shared" si="20"/>
        <v>7089</v>
      </c>
      <c r="M45" s="214">
        <f t="shared" si="20"/>
        <v>6649</v>
      </c>
      <c r="N45" s="215">
        <f t="shared" si="20"/>
        <v>13738</v>
      </c>
    </row>
    <row r="47" spans="2:14" ht="15" thickBot="1" x14ac:dyDescent="0.25"/>
    <row r="48" spans="2:14" ht="21" x14ac:dyDescent="0.2">
      <c r="B48" s="233" t="s">
        <v>96</v>
      </c>
      <c r="C48" s="235"/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7"/>
    </row>
    <row r="49" spans="2:14" ht="21.75" thickBot="1" x14ac:dyDescent="0.25">
      <c r="B49" s="234" t="s">
        <v>90</v>
      </c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6"/>
      <c r="N49" s="238"/>
    </row>
    <row r="50" spans="2:14" ht="21" x14ac:dyDescent="0.2">
      <c r="B50" s="239" t="s">
        <v>21</v>
      </c>
      <c r="C50" s="233" t="s">
        <v>25</v>
      </c>
      <c r="D50" s="235"/>
      <c r="E50" s="231" t="s">
        <v>55</v>
      </c>
      <c r="F50" s="241" t="s">
        <v>26</v>
      </c>
      <c r="G50" s="235"/>
      <c r="H50" s="231" t="s">
        <v>56</v>
      </c>
      <c r="I50" s="239" t="s">
        <v>27</v>
      </c>
      <c r="J50" s="241"/>
      <c r="K50" s="231" t="s">
        <v>57</v>
      </c>
      <c r="L50" s="233" t="s">
        <v>7</v>
      </c>
      <c r="M50" s="235" t="s">
        <v>8</v>
      </c>
      <c r="N50" s="237" t="s">
        <v>9</v>
      </c>
    </row>
    <row r="51" spans="2:14" ht="21.75" thickBot="1" x14ac:dyDescent="0.25">
      <c r="B51" s="240"/>
      <c r="C51" s="208" t="s">
        <v>10</v>
      </c>
      <c r="D51" s="207" t="s">
        <v>11</v>
      </c>
      <c r="E51" s="232"/>
      <c r="F51" s="206" t="s">
        <v>10</v>
      </c>
      <c r="G51" s="207" t="s">
        <v>11</v>
      </c>
      <c r="H51" s="232"/>
      <c r="I51" s="208" t="s">
        <v>10</v>
      </c>
      <c r="J51" s="207" t="s">
        <v>11</v>
      </c>
      <c r="K51" s="232"/>
      <c r="L51" s="234"/>
      <c r="M51" s="236"/>
      <c r="N51" s="238"/>
    </row>
    <row r="52" spans="2:14" ht="21.75" thickBot="1" x14ac:dyDescent="0.25">
      <c r="B52" s="220" t="s">
        <v>60</v>
      </c>
      <c r="C52" s="221">
        <f>C15</f>
        <v>6771</v>
      </c>
      <c r="D52" s="211">
        <f>D15</f>
        <v>6371</v>
      </c>
      <c r="E52" s="87">
        <f>SUM(C52:D52)</f>
        <v>13142</v>
      </c>
      <c r="F52" s="222">
        <f>F15</f>
        <v>0</v>
      </c>
      <c r="G52" s="211">
        <f>G15</f>
        <v>0</v>
      </c>
      <c r="H52" s="88">
        <f>SUM(F52:G52)</f>
        <v>0</v>
      </c>
      <c r="I52" s="223">
        <f>I15</f>
        <v>0</v>
      </c>
      <c r="J52" s="211">
        <f>J15</f>
        <v>0</v>
      </c>
      <c r="K52" s="87">
        <f>SUM(I52:J52)</f>
        <v>0</v>
      </c>
      <c r="L52" s="85">
        <f>I52+F52+C52</f>
        <v>6771</v>
      </c>
      <c r="M52" s="86">
        <f>J52+G52+D52</f>
        <v>6371</v>
      </c>
      <c r="N52" s="87">
        <f>SUM(L52:M52)</f>
        <v>13142</v>
      </c>
    </row>
    <row r="53" spans="2:14" ht="21.75" thickBot="1" x14ac:dyDescent="0.25">
      <c r="B53" s="220" t="s">
        <v>61</v>
      </c>
      <c r="C53" s="223">
        <f>C30</f>
        <v>318</v>
      </c>
      <c r="D53" s="211">
        <f>D30</f>
        <v>278</v>
      </c>
      <c r="E53" s="87">
        <f>SUM(C53:D53)</f>
        <v>596</v>
      </c>
      <c r="F53" s="222">
        <f>F30</f>
        <v>0</v>
      </c>
      <c r="G53" s="211">
        <f>G30</f>
        <v>0</v>
      </c>
      <c r="H53" s="88">
        <f>SUM(F53:G53)</f>
        <v>0</v>
      </c>
      <c r="I53" s="223">
        <f>I30</f>
        <v>0</v>
      </c>
      <c r="J53" s="211">
        <f>J30</f>
        <v>0</v>
      </c>
      <c r="K53" s="87">
        <f>SUM(I53:J53)</f>
        <v>0</v>
      </c>
      <c r="L53" s="85">
        <f>I53+F53+C53</f>
        <v>318</v>
      </c>
      <c r="M53" s="86">
        <f>J53+G53+D53</f>
        <v>278</v>
      </c>
      <c r="N53" s="87">
        <f>SUM(L53:M53)</f>
        <v>596</v>
      </c>
    </row>
    <row r="54" spans="2:14" ht="21.75" thickBot="1" x14ac:dyDescent="0.25">
      <c r="B54" s="220" t="s">
        <v>15</v>
      </c>
      <c r="C54" s="125">
        <f t="shared" ref="C54:N54" si="21">SUM(C52:C53)</f>
        <v>7089</v>
      </c>
      <c r="D54" s="86">
        <f t="shared" si="21"/>
        <v>6649</v>
      </c>
      <c r="E54" s="87">
        <f t="shared" si="21"/>
        <v>13738</v>
      </c>
      <c r="F54" s="224">
        <f t="shared" si="21"/>
        <v>0</v>
      </c>
      <c r="G54" s="86">
        <f t="shared" si="21"/>
        <v>0</v>
      </c>
      <c r="H54" s="88">
        <f t="shared" si="21"/>
        <v>0</v>
      </c>
      <c r="I54" s="125">
        <f t="shared" si="21"/>
        <v>0</v>
      </c>
      <c r="J54" s="86">
        <f t="shared" si="21"/>
        <v>0</v>
      </c>
      <c r="K54" s="87">
        <f t="shared" si="21"/>
        <v>0</v>
      </c>
      <c r="L54" s="125">
        <f t="shared" si="21"/>
        <v>7089</v>
      </c>
      <c r="M54" s="86">
        <f t="shared" si="21"/>
        <v>6649</v>
      </c>
      <c r="N54" s="87">
        <f t="shared" si="21"/>
        <v>13738</v>
      </c>
    </row>
  </sheetData>
  <mergeCells count="48">
    <mergeCell ref="B3:N3"/>
    <mergeCell ref="B4:N4"/>
    <mergeCell ref="B5:B6"/>
    <mergeCell ref="C5:D5"/>
    <mergeCell ref="E5:E6"/>
    <mergeCell ref="F5:G5"/>
    <mergeCell ref="H5:H6"/>
    <mergeCell ref="I5:J5"/>
    <mergeCell ref="K5:K6"/>
    <mergeCell ref="L5:L6"/>
    <mergeCell ref="B34:N34"/>
    <mergeCell ref="M5:M6"/>
    <mergeCell ref="N5:N6"/>
    <mergeCell ref="B18:N18"/>
    <mergeCell ref="B19:N19"/>
    <mergeCell ref="B20:B21"/>
    <mergeCell ref="C20:D20"/>
    <mergeCell ref="E20:E21"/>
    <mergeCell ref="F20:G20"/>
    <mergeCell ref="H20:H21"/>
    <mergeCell ref="I20:J20"/>
    <mergeCell ref="K20:K21"/>
    <mergeCell ref="L20:L21"/>
    <mergeCell ref="M20:M21"/>
    <mergeCell ref="N20:N21"/>
    <mergeCell ref="B33:N33"/>
    <mergeCell ref="K35:K36"/>
    <mergeCell ref="L35:L36"/>
    <mergeCell ref="M35:M36"/>
    <mergeCell ref="N35:N36"/>
    <mergeCell ref="B35:B36"/>
    <mergeCell ref="C35:D35"/>
    <mergeCell ref="E35:E36"/>
    <mergeCell ref="F35:G35"/>
    <mergeCell ref="H35:H36"/>
    <mergeCell ref="I35:J35"/>
    <mergeCell ref="B48:N48"/>
    <mergeCell ref="B49:N49"/>
    <mergeCell ref="B50:B51"/>
    <mergeCell ref="C50:D50"/>
    <mergeCell ref="E50:E51"/>
    <mergeCell ref="F50:G50"/>
    <mergeCell ref="H50:H51"/>
    <mergeCell ref="I50:J50"/>
    <mergeCell ref="K50:K51"/>
    <mergeCell ref="L50:L51"/>
    <mergeCell ref="M50:M51"/>
    <mergeCell ref="N50:N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rightToLeft="1" topLeftCell="A31" workbookViewId="0">
      <selection activeCell="C47" sqref="C47"/>
    </sheetView>
  </sheetViews>
  <sheetFormatPr defaultRowHeight="14.25" x14ac:dyDescent="0.2"/>
  <cols>
    <col min="1" max="1" width="20.25" customWidth="1"/>
    <col min="2" max="3" width="6" customWidth="1"/>
    <col min="4" max="4" width="6.875" customWidth="1"/>
    <col min="5" max="12" width="6" customWidth="1"/>
    <col min="13" max="13" width="7.125" customWidth="1"/>
  </cols>
  <sheetData>
    <row r="1" spans="1:13" ht="21" x14ac:dyDescent="0.2">
      <c r="A1" s="247" t="s">
        <v>96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51"/>
    </row>
    <row r="2" spans="1:13" ht="21.75" thickBot="1" x14ac:dyDescent="0.25">
      <c r="A2" s="248" t="s">
        <v>91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2"/>
    </row>
    <row r="3" spans="1:13" ht="21" x14ac:dyDescent="0.2">
      <c r="A3" s="253" t="s">
        <v>21</v>
      </c>
      <c r="B3" s="247" t="s">
        <v>25</v>
      </c>
      <c r="C3" s="249"/>
      <c r="D3" s="256" t="s">
        <v>55</v>
      </c>
      <c r="E3" s="247" t="s">
        <v>26</v>
      </c>
      <c r="F3" s="249"/>
      <c r="G3" s="245" t="s">
        <v>56</v>
      </c>
      <c r="H3" s="253" t="s">
        <v>27</v>
      </c>
      <c r="I3" s="255"/>
      <c r="J3" s="245" t="s">
        <v>57</v>
      </c>
      <c r="K3" s="247" t="s">
        <v>7</v>
      </c>
      <c r="L3" s="249" t="s">
        <v>8</v>
      </c>
      <c r="M3" s="251" t="s">
        <v>9</v>
      </c>
    </row>
    <row r="4" spans="1:13" ht="21.75" thickBot="1" x14ac:dyDescent="0.25">
      <c r="A4" s="254"/>
      <c r="B4" s="21" t="s">
        <v>10</v>
      </c>
      <c r="C4" s="20" t="s">
        <v>11</v>
      </c>
      <c r="D4" s="257"/>
      <c r="E4" s="21" t="s">
        <v>10</v>
      </c>
      <c r="F4" s="20" t="s">
        <v>11</v>
      </c>
      <c r="G4" s="246"/>
      <c r="H4" s="21" t="s">
        <v>10</v>
      </c>
      <c r="I4" s="20" t="s">
        <v>11</v>
      </c>
      <c r="J4" s="246"/>
      <c r="K4" s="248"/>
      <c r="L4" s="250"/>
      <c r="M4" s="252"/>
    </row>
    <row r="5" spans="1:13" ht="21.75" thickBot="1" x14ac:dyDescent="0.25">
      <c r="A5" s="127" t="s">
        <v>58</v>
      </c>
      <c r="B5" s="178">
        <v>977</v>
      </c>
      <c r="C5" s="171">
        <v>866</v>
      </c>
      <c r="D5" s="17">
        <f>SUM(B5:C5)</f>
        <v>1843</v>
      </c>
      <c r="E5" s="170"/>
      <c r="F5" s="171"/>
      <c r="G5" s="17">
        <f>SUM(E5:F5)</f>
        <v>0</v>
      </c>
      <c r="H5" s="170"/>
      <c r="I5" s="171"/>
      <c r="J5" s="17">
        <f>SUM(H5:I5)</f>
        <v>0</v>
      </c>
      <c r="K5" s="84">
        <f>H5+E5+B5</f>
        <v>977</v>
      </c>
      <c r="L5" s="16">
        <f>I5+F5+C5</f>
        <v>866</v>
      </c>
      <c r="M5" s="17">
        <f>SUM(K5:L5)</f>
        <v>1843</v>
      </c>
    </row>
    <row r="6" spans="1:13" ht="21.75" thickBot="1" x14ac:dyDescent="0.25">
      <c r="A6" s="127" t="s">
        <v>59</v>
      </c>
      <c r="B6" s="170">
        <v>318</v>
      </c>
      <c r="C6" s="171">
        <v>278</v>
      </c>
      <c r="D6" s="17">
        <f>SUM(B6:C6)</f>
        <v>596</v>
      </c>
      <c r="E6" s="170"/>
      <c r="F6" s="171"/>
      <c r="G6" s="17">
        <f>SUM(E6:F6)</f>
        <v>0</v>
      </c>
      <c r="H6" s="170"/>
      <c r="I6" s="171"/>
      <c r="J6" s="17">
        <f>SUM(H6:I6)</f>
        <v>0</v>
      </c>
      <c r="K6" s="84">
        <f>H6+E6+B6</f>
        <v>318</v>
      </c>
      <c r="L6" s="16">
        <f>I6+F6+C6</f>
        <v>278</v>
      </c>
      <c r="M6" s="17">
        <f>SUM(K6:L6)</f>
        <v>596</v>
      </c>
    </row>
    <row r="7" spans="1:13" ht="21.75" thickBot="1" x14ac:dyDescent="0.25">
      <c r="A7" s="56" t="s">
        <v>15</v>
      </c>
      <c r="B7" s="18">
        <f t="shared" ref="B7:M7" si="0">SUM(B5:B6)</f>
        <v>1295</v>
      </c>
      <c r="C7" s="16">
        <f t="shared" si="0"/>
        <v>1144</v>
      </c>
      <c r="D7" s="83">
        <f t="shared" si="0"/>
        <v>2439</v>
      </c>
      <c r="E7" s="84">
        <f t="shared" si="0"/>
        <v>0</v>
      </c>
      <c r="F7" s="16">
        <f t="shared" si="0"/>
        <v>0</v>
      </c>
      <c r="G7" s="17">
        <f t="shared" si="0"/>
        <v>0</v>
      </c>
      <c r="H7" s="18">
        <f t="shared" si="0"/>
        <v>0</v>
      </c>
      <c r="I7" s="16">
        <f t="shared" si="0"/>
        <v>0</v>
      </c>
      <c r="J7" s="17">
        <f t="shared" si="0"/>
        <v>0</v>
      </c>
      <c r="K7" s="18">
        <f t="shared" si="0"/>
        <v>1295</v>
      </c>
      <c r="L7" s="16">
        <f t="shared" si="0"/>
        <v>1144</v>
      </c>
      <c r="M7" s="17">
        <f t="shared" si="0"/>
        <v>2439</v>
      </c>
    </row>
    <row r="8" spans="1:13" ht="15" thickBot="1" x14ac:dyDescent="0.25"/>
    <row r="9" spans="1:13" ht="21" x14ac:dyDescent="0.2">
      <c r="A9" s="247" t="s">
        <v>96</v>
      </c>
      <c r="B9" s="249"/>
      <c r="C9" s="249"/>
      <c r="D9" s="249"/>
      <c r="E9" s="249"/>
      <c r="F9" s="249"/>
      <c r="G9" s="249"/>
      <c r="H9" s="249"/>
      <c r="I9" s="249"/>
      <c r="J9" s="249"/>
      <c r="K9" s="249"/>
      <c r="L9" s="249"/>
      <c r="M9" s="251"/>
    </row>
    <row r="10" spans="1:13" ht="21.75" thickBot="1" x14ac:dyDescent="0.25">
      <c r="A10" s="248" t="s">
        <v>90</v>
      </c>
      <c r="B10" s="250"/>
      <c r="C10" s="250"/>
      <c r="D10" s="250"/>
      <c r="E10" s="250"/>
      <c r="F10" s="250"/>
      <c r="G10" s="250"/>
      <c r="H10" s="250"/>
      <c r="I10" s="250"/>
      <c r="J10" s="250"/>
      <c r="K10" s="250"/>
      <c r="L10" s="250"/>
      <c r="M10" s="252"/>
    </row>
    <row r="11" spans="1:13" ht="21" x14ac:dyDescent="0.2">
      <c r="A11" s="253" t="s">
        <v>21</v>
      </c>
      <c r="B11" s="247" t="s">
        <v>25</v>
      </c>
      <c r="C11" s="249"/>
      <c r="D11" s="245" t="s">
        <v>55</v>
      </c>
      <c r="E11" s="255" t="s">
        <v>26</v>
      </c>
      <c r="F11" s="249"/>
      <c r="G11" s="245" t="s">
        <v>56</v>
      </c>
      <c r="H11" s="253" t="s">
        <v>27</v>
      </c>
      <c r="I11" s="255"/>
      <c r="J11" s="245" t="s">
        <v>57</v>
      </c>
      <c r="K11" s="247" t="s">
        <v>7</v>
      </c>
      <c r="L11" s="249" t="s">
        <v>8</v>
      </c>
      <c r="M11" s="251" t="s">
        <v>9</v>
      </c>
    </row>
    <row r="12" spans="1:13" ht="21.75" thickBot="1" x14ac:dyDescent="0.25">
      <c r="A12" s="254"/>
      <c r="B12" s="21" t="s">
        <v>10</v>
      </c>
      <c r="C12" s="20" t="s">
        <v>11</v>
      </c>
      <c r="D12" s="246"/>
      <c r="E12" s="19" t="s">
        <v>10</v>
      </c>
      <c r="F12" s="20" t="s">
        <v>11</v>
      </c>
      <c r="G12" s="246"/>
      <c r="H12" s="21" t="s">
        <v>10</v>
      </c>
      <c r="I12" s="20" t="s">
        <v>11</v>
      </c>
      <c r="J12" s="246"/>
      <c r="K12" s="248"/>
      <c r="L12" s="250"/>
      <c r="M12" s="252"/>
    </row>
    <row r="13" spans="1:13" ht="21.75" thickBot="1" x14ac:dyDescent="0.25">
      <c r="A13" s="127" t="s">
        <v>60</v>
      </c>
      <c r="B13" s="178">
        <v>6771</v>
      </c>
      <c r="C13" s="179">
        <v>6371</v>
      </c>
      <c r="D13" s="17">
        <f>SUM(B13:C13)</f>
        <v>13142</v>
      </c>
      <c r="E13" s="175"/>
      <c r="F13" s="171"/>
      <c r="G13" s="83">
        <f>SUM(E13:F13)</f>
        <v>0</v>
      </c>
      <c r="H13" s="170"/>
      <c r="I13" s="171"/>
      <c r="J13" s="17">
        <f>SUM(H13:I13)</f>
        <v>0</v>
      </c>
      <c r="K13" s="84">
        <f>H13+E13+B13</f>
        <v>6771</v>
      </c>
      <c r="L13" s="16">
        <f>I13+F13+C13</f>
        <v>6371</v>
      </c>
      <c r="M13" s="17">
        <f>SUM(K13:L13)</f>
        <v>13142</v>
      </c>
    </row>
    <row r="14" spans="1:13" ht="21.75" thickBot="1" x14ac:dyDescent="0.25">
      <c r="A14" s="127" t="s">
        <v>61</v>
      </c>
      <c r="B14" s="170">
        <v>318</v>
      </c>
      <c r="C14" s="171">
        <v>278</v>
      </c>
      <c r="D14" s="17">
        <f>SUM(B14:C14)</f>
        <v>596</v>
      </c>
      <c r="E14" s="175"/>
      <c r="F14" s="171"/>
      <c r="G14" s="83">
        <f>SUM(E14:F14)</f>
        <v>0</v>
      </c>
      <c r="H14" s="170"/>
      <c r="I14" s="171"/>
      <c r="J14" s="17">
        <f>SUM(H14:I14)</f>
        <v>0</v>
      </c>
      <c r="K14" s="84">
        <f>H14+E14+B14</f>
        <v>318</v>
      </c>
      <c r="L14" s="16">
        <f>I14+F14+C14</f>
        <v>278</v>
      </c>
      <c r="M14" s="17">
        <f>SUM(K14:L14)</f>
        <v>596</v>
      </c>
    </row>
    <row r="15" spans="1:13" ht="21.75" thickBot="1" x14ac:dyDescent="0.25">
      <c r="A15" s="56" t="s">
        <v>15</v>
      </c>
      <c r="B15" s="18">
        <f t="shared" ref="B15:M15" si="1">SUM(B13:B14)</f>
        <v>7089</v>
      </c>
      <c r="C15" s="16">
        <f t="shared" si="1"/>
        <v>6649</v>
      </c>
      <c r="D15" s="17">
        <f t="shared" si="1"/>
        <v>13738</v>
      </c>
      <c r="E15" s="82">
        <f t="shared" si="1"/>
        <v>0</v>
      </c>
      <c r="F15" s="16">
        <f t="shared" si="1"/>
        <v>0</v>
      </c>
      <c r="G15" s="83">
        <f t="shared" si="1"/>
        <v>0</v>
      </c>
      <c r="H15" s="18">
        <f t="shared" si="1"/>
        <v>0</v>
      </c>
      <c r="I15" s="16">
        <f t="shared" si="1"/>
        <v>0</v>
      </c>
      <c r="J15" s="17">
        <f t="shared" si="1"/>
        <v>0</v>
      </c>
      <c r="K15" s="18">
        <f t="shared" si="1"/>
        <v>7089</v>
      </c>
      <c r="L15" s="16">
        <f t="shared" si="1"/>
        <v>6649</v>
      </c>
      <c r="M15" s="17">
        <f t="shared" si="1"/>
        <v>13738</v>
      </c>
    </row>
    <row r="16" spans="1:13" ht="15" thickBot="1" x14ac:dyDescent="0.25"/>
    <row r="17" spans="1:13" ht="21" x14ac:dyDescent="0.2">
      <c r="A17" s="247" t="s">
        <v>96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51"/>
    </row>
    <row r="18" spans="1:13" ht="21.75" thickBot="1" x14ac:dyDescent="0.25">
      <c r="A18" s="248" t="s">
        <v>69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2"/>
    </row>
    <row r="19" spans="1:13" ht="21" x14ac:dyDescent="0.2">
      <c r="A19" s="253" t="s">
        <v>21</v>
      </c>
      <c r="B19" s="247" t="s">
        <v>25</v>
      </c>
      <c r="C19" s="249"/>
      <c r="D19" s="245" t="s">
        <v>55</v>
      </c>
      <c r="E19" s="255" t="s">
        <v>26</v>
      </c>
      <c r="F19" s="249"/>
      <c r="G19" s="245" t="s">
        <v>56</v>
      </c>
      <c r="H19" s="253" t="s">
        <v>27</v>
      </c>
      <c r="I19" s="255"/>
      <c r="J19" s="245" t="s">
        <v>57</v>
      </c>
      <c r="K19" s="247" t="s">
        <v>7</v>
      </c>
      <c r="L19" s="249" t="s">
        <v>8</v>
      </c>
      <c r="M19" s="251" t="s">
        <v>9</v>
      </c>
    </row>
    <row r="20" spans="1:13" ht="21.75" thickBot="1" x14ac:dyDescent="0.25">
      <c r="A20" s="254"/>
      <c r="B20" s="21" t="s">
        <v>10</v>
      </c>
      <c r="C20" s="20" t="s">
        <v>11</v>
      </c>
      <c r="D20" s="246"/>
      <c r="E20" s="19" t="s">
        <v>10</v>
      </c>
      <c r="F20" s="20" t="s">
        <v>11</v>
      </c>
      <c r="G20" s="246"/>
      <c r="H20" s="21" t="s">
        <v>10</v>
      </c>
      <c r="I20" s="20" t="s">
        <v>11</v>
      </c>
      <c r="J20" s="246"/>
      <c r="K20" s="248"/>
      <c r="L20" s="250"/>
      <c r="M20" s="252"/>
    </row>
    <row r="21" spans="1:13" ht="21.75" thickBot="1" x14ac:dyDescent="0.25">
      <c r="A21" s="56" t="s">
        <v>62</v>
      </c>
      <c r="B21" s="177">
        <v>977</v>
      </c>
      <c r="C21" s="179">
        <v>886</v>
      </c>
      <c r="D21" s="17">
        <f>SUM(B21:C21)</f>
        <v>1863</v>
      </c>
      <c r="E21" s="175">
        <f>E5</f>
        <v>0</v>
      </c>
      <c r="F21" s="171">
        <f>F5</f>
        <v>0</v>
      </c>
      <c r="G21" s="83">
        <f>SUM(E21:F21)</f>
        <v>0</v>
      </c>
      <c r="H21" s="176">
        <f>H5</f>
        <v>0</v>
      </c>
      <c r="I21" s="176">
        <f>I5</f>
        <v>0</v>
      </c>
      <c r="J21" s="17">
        <f>SUM(H21:I21)</f>
        <v>0</v>
      </c>
      <c r="K21" s="84">
        <f>H21+E21+B21</f>
        <v>977</v>
      </c>
      <c r="L21" s="16">
        <f>I21+F21+C21</f>
        <v>886</v>
      </c>
      <c r="M21" s="17">
        <f>SUM(K21:L21)</f>
        <v>1863</v>
      </c>
    </row>
    <row r="22" spans="1:13" ht="21.75" thickBot="1" x14ac:dyDescent="0.25">
      <c r="A22" s="56" t="s">
        <v>63</v>
      </c>
      <c r="B22" s="170">
        <v>6771</v>
      </c>
      <c r="C22" s="171">
        <v>6371</v>
      </c>
      <c r="D22" s="17">
        <f>SUM(B22:C22)</f>
        <v>13142</v>
      </c>
      <c r="E22" s="175">
        <f>E13</f>
        <v>0</v>
      </c>
      <c r="F22" s="171">
        <f>F13</f>
        <v>0</v>
      </c>
      <c r="G22" s="83">
        <f>SUM(E22:F22)</f>
        <v>0</v>
      </c>
      <c r="H22" s="176">
        <f>H13</f>
        <v>0</v>
      </c>
      <c r="I22" s="176">
        <f>I13</f>
        <v>0</v>
      </c>
      <c r="J22" s="17">
        <f>SUM(H22:I22)</f>
        <v>0</v>
      </c>
      <c r="K22" s="84">
        <f>H22+E22+B22</f>
        <v>6771</v>
      </c>
      <c r="L22" s="16">
        <f>I22+F22+C22</f>
        <v>6371</v>
      </c>
      <c r="M22" s="17">
        <f>SUM(K22:L22)</f>
        <v>13142</v>
      </c>
    </row>
    <row r="23" spans="1:13" ht="21.75" thickBot="1" x14ac:dyDescent="0.25">
      <c r="A23" s="56" t="s">
        <v>15</v>
      </c>
      <c r="B23" s="18">
        <f t="shared" ref="B23:M23" si="2">SUM(B21:B22)</f>
        <v>7748</v>
      </c>
      <c r="C23" s="16">
        <f t="shared" si="2"/>
        <v>7257</v>
      </c>
      <c r="D23" s="17">
        <f t="shared" si="2"/>
        <v>15005</v>
      </c>
      <c r="E23" s="82">
        <f t="shared" si="2"/>
        <v>0</v>
      </c>
      <c r="F23" s="16">
        <f t="shared" si="2"/>
        <v>0</v>
      </c>
      <c r="G23" s="83">
        <f t="shared" si="2"/>
        <v>0</v>
      </c>
      <c r="H23" s="18">
        <f t="shared" si="2"/>
        <v>0</v>
      </c>
      <c r="I23" s="16">
        <f t="shared" si="2"/>
        <v>0</v>
      </c>
      <c r="J23" s="17">
        <f t="shared" si="2"/>
        <v>0</v>
      </c>
      <c r="K23" s="18">
        <f t="shared" si="2"/>
        <v>7748</v>
      </c>
      <c r="L23" s="16">
        <f t="shared" si="2"/>
        <v>7257</v>
      </c>
      <c r="M23" s="17">
        <f t="shared" si="2"/>
        <v>15005</v>
      </c>
    </row>
    <row r="24" spans="1:13" ht="15" thickBot="1" x14ac:dyDescent="0.25"/>
    <row r="25" spans="1:13" ht="21" x14ac:dyDescent="0.2">
      <c r="A25" s="247" t="s">
        <v>96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51"/>
    </row>
    <row r="26" spans="1:13" ht="21.75" thickBot="1" x14ac:dyDescent="0.25">
      <c r="A26" s="248" t="s">
        <v>89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2"/>
    </row>
    <row r="27" spans="1:13" ht="21" x14ac:dyDescent="0.2">
      <c r="A27" s="253" t="s">
        <v>21</v>
      </c>
      <c r="B27" s="247" t="s">
        <v>25</v>
      </c>
      <c r="C27" s="249"/>
      <c r="D27" s="245" t="s">
        <v>55</v>
      </c>
      <c r="E27" s="255" t="s">
        <v>26</v>
      </c>
      <c r="F27" s="249"/>
      <c r="G27" s="245" t="s">
        <v>56</v>
      </c>
      <c r="H27" s="253" t="s">
        <v>27</v>
      </c>
      <c r="I27" s="255"/>
      <c r="J27" s="245" t="s">
        <v>57</v>
      </c>
      <c r="K27" s="247" t="s">
        <v>7</v>
      </c>
      <c r="L27" s="249" t="s">
        <v>8</v>
      </c>
      <c r="M27" s="251" t="s">
        <v>9</v>
      </c>
    </row>
    <row r="28" spans="1:13" ht="21.75" thickBot="1" x14ac:dyDescent="0.25">
      <c r="A28" s="254"/>
      <c r="B28" s="21" t="s">
        <v>10</v>
      </c>
      <c r="C28" s="20" t="s">
        <v>11</v>
      </c>
      <c r="D28" s="246"/>
      <c r="E28" s="19" t="s">
        <v>10</v>
      </c>
      <c r="F28" s="20" t="s">
        <v>11</v>
      </c>
      <c r="G28" s="246"/>
      <c r="H28" s="21" t="s">
        <v>10</v>
      </c>
      <c r="I28" s="20" t="s">
        <v>11</v>
      </c>
      <c r="J28" s="246"/>
      <c r="K28" s="248"/>
      <c r="L28" s="250"/>
      <c r="M28" s="252"/>
    </row>
    <row r="29" spans="1:13" ht="21.75" thickBot="1" x14ac:dyDescent="0.25">
      <c r="A29" s="127" t="s">
        <v>62</v>
      </c>
      <c r="B29" s="172">
        <v>10</v>
      </c>
      <c r="C29" s="173">
        <v>6</v>
      </c>
      <c r="D29" s="87">
        <f>SUM(B29:C29)</f>
        <v>16</v>
      </c>
      <c r="E29" s="174">
        <f>E6</f>
        <v>0</v>
      </c>
      <c r="F29" s="173">
        <f>F6</f>
        <v>0</v>
      </c>
      <c r="G29" s="88">
        <f>SUM(E29:F29)</f>
        <v>0</v>
      </c>
      <c r="H29" s="172">
        <f>-H6</f>
        <v>0</v>
      </c>
      <c r="I29" s="173">
        <f>-I6</f>
        <v>0</v>
      </c>
      <c r="J29" s="87">
        <f>SUM(H29:I29)</f>
        <v>0</v>
      </c>
      <c r="K29" s="85">
        <f>H29+E29+B29</f>
        <v>10</v>
      </c>
      <c r="L29" s="86">
        <f>I29+F29+C29</f>
        <v>6</v>
      </c>
      <c r="M29" s="87">
        <f>SUM(K29:L29)</f>
        <v>16</v>
      </c>
    </row>
    <row r="30" spans="1:13" ht="21.75" thickBot="1" x14ac:dyDescent="0.25">
      <c r="A30" s="127" t="s">
        <v>63</v>
      </c>
      <c r="B30" s="172">
        <v>318</v>
      </c>
      <c r="C30" s="173">
        <v>278</v>
      </c>
      <c r="D30" s="87">
        <f>SUM(B30:C30)</f>
        <v>596</v>
      </c>
      <c r="E30" s="174">
        <f>E14</f>
        <v>0</v>
      </c>
      <c r="F30" s="173">
        <f>F14</f>
        <v>0</v>
      </c>
      <c r="G30" s="88">
        <f>SUM(E30:F30)</f>
        <v>0</v>
      </c>
      <c r="H30" s="172">
        <f>H14</f>
        <v>0</v>
      </c>
      <c r="I30" s="173">
        <f>I14</f>
        <v>0</v>
      </c>
      <c r="J30" s="87">
        <f>SUM(H30:I30)</f>
        <v>0</v>
      </c>
      <c r="K30" s="85">
        <f>H30+E30+B30</f>
        <v>318</v>
      </c>
      <c r="L30" s="86">
        <f>I30+F30+C30</f>
        <v>278</v>
      </c>
      <c r="M30" s="87">
        <f>SUM(K30:L30)</f>
        <v>596</v>
      </c>
    </row>
    <row r="31" spans="1:13" ht="21.75" thickBot="1" x14ac:dyDescent="0.25">
      <c r="A31" s="56" t="s">
        <v>15</v>
      </c>
      <c r="B31" s="18">
        <f t="shared" ref="B31:L31" si="3">SUM(B29:B30)</f>
        <v>328</v>
      </c>
      <c r="C31" s="16">
        <f t="shared" si="3"/>
        <v>284</v>
      </c>
      <c r="D31" s="17">
        <f t="shared" si="3"/>
        <v>612</v>
      </c>
      <c r="E31" s="82">
        <f t="shared" si="3"/>
        <v>0</v>
      </c>
      <c r="F31" s="16">
        <f t="shared" si="3"/>
        <v>0</v>
      </c>
      <c r="G31" s="83">
        <f t="shared" si="3"/>
        <v>0</v>
      </c>
      <c r="H31" s="18">
        <f t="shared" si="3"/>
        <v>0</v>
      </c>
      <c r="I31" s="16">
        <f t="shared" si="3"/>
        <v>0</v>
      </c>
      <c r="J31" s="17">
        <f t="shared" si="3"/>
        <v>0</v>
      </c>
      <c r="K31" s="18">
        <f t="shared" si="3"/>
        <v>328</v>
      </c>
      <c r="L31" s="16">
        <f t="shared" si="3"/>
        <v>284</v>
      </c>
      <c r="M31" s="17">
        <f>SUM(K31:L31)</f>
        <v>612</v>
      </c>
    </row>
    <row r="32" spans="1:13" ht="15" thickBot="1" x14ac:dyDescent="0.25"/>
    <row r="33" spans="1:13" ht="21" x14ac:dyDescent="0.2">
      <c r="A33" s="247" t="s">
        <v>96</v>
      </c>
      <c r="B33" s="249"/>
      <c r="C33" s="249"/>
      <c r="D33" s="249"/>
      <c r="E33" s="249"/>
      <c r="F33" s="249"/>
      <c r="G33" s="249"/>
      <c r="H33" s="249"/>
      <c r="I33" s="249"/>
      <c r="J33" s="249"/>
      <c r="K33" s="249"/>
      <c r="L33" s="249"/>
      <c r="M33" s="251"/>
    </row>
    <row r="34" spans="1:13" ht="21.75" thickBot="1" x14ac:dyDescent="0.25">
      <c r="A34" s="248" t="s">
        <v>66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2"/>
    </row>
    <row r="35" spans="1:13" ht="21" x14ac:dyDescent="0.2">
      <c r="A35" s="253" t="s">
        <v>21</v>
      </c>
      <c r="B35" s="247" t="s">
        <v>25</v>
      </c>
      <c r="C35" s="249"/>
      <c r="D35" s="245" t="s">
        <v>55</v>
      </c>
      <c r="E35" s="255" t="s">
        <v>26</v>
      </c>
      <c r="F35" s="249"/>
      <c r="G35" s="245" t="s">
        <v>56</v>
      </c>
      <c r="H35" s="253" t="s">
        <v>27</v>
      </c>
      <c r="I35" s="255"/>
      <c r="J35" s="245" t="s">
        <v>57</v>
      </c>
      <c r="K35" s="247" t="s">
        <v>7</v>
      </c>
      <c r="L35" s="249" t="s">
        <v>8</v>
      </c>
      <c r="M35" s="251" t="s">
        <v>9</v>
      </c>
    </row>
    <row r="36" spans="1:13" ht="21.75" thickBot="1" x14ac:dyDescent="0.25">
      <c r="A36" s="254"/>
      <c r="B36" s="189" t="s">
        <v>10</v>
      </c>
      <c r="C36" s="190" t="s">
        <v>11</v>
      </c>
      <c r="D36" s="246"/>
      <c r="E36" s="19" t="s">
        <v>10</v>
      </c>
      <c r="F36" s="20" t="s">
        <v>11</v>
      </c>
      <c r="G36" s="246"/>
      <c r="H36" s="21" t="s">
        <v>10</v>
      </c>
      <c r="I36" s="20" t="s">
        <v>11</v>
      </c>
      <c r="J36" s="246"/>
      <c r="K36" s="248"/>
      <c r="L36" s="250"/>
      <c r="M36" s="252"/>
    </row>
    <row r="37" spans="1:13" ht="21.75" thickBot="1" x14ac:dyDescent="0.25">
      <c r="A37" s="56" t="s">
        <v>64</v>
      </c>
      <c r="B37" s="176">
        <f>B23</f>
        <v>7748</v>
      </c>
      <c r="C37" s="171">
        <f>C23</f>
        <v>7257</v>
      </c>
      <c r="D37" s="17">
        <f>SUM(B37:C37)</f>
        <v>15005</v>
      </c>
      <c r="E37" s="175">
        <f>E23</f>
        <v>0</v>
      </c>
      <c r="F37" s="171">
        <f>F23</f>
        <v>0</v>
      </c>
      <c r="G37" s="83">
        <f>SUM(E37:F37)</f>
        <v>0</v>
      </c>
      <c r="H37" s="176">
        <f>H23</f>
        <v>0</v>
      </c>
      <c r="I37" s="171">
        <f>I23</f>
        <v>0</v>
      </c>
      <c r="J37" s="17">
        <f>SUM(H36:I37)</f>
        <v>0</v>
      </c>
      <c r="K37" s="84">
        <f>H37+E37+B37</f>
        <v>7748</v>
      </c>
      <c r="L37" s="16">
        <f>I37+F37+C37</f>
        <v>7257</v>
      </c>
      <c r="M37" s="17">
        <f>SUM(K35:L37)</f>
        <v>15005</v>
      </c>
    </row>
    <row r="38" spans="1:13" ht="21.75" thickBot="1" x14ac:dyDescent="0.25">
      <c r="A38" s="56" t="s">
        <v>23</v>
      </c>
      <c r="B38" s="170">
        <f>B31</f>
        <v>328</v>
      </c>
      <c r="C38" s="171">
        <f>C31</f>
        <v>284</v>
      </c>
      <c r="D38" s="17">
        <f>SUM(B38:C38)</f>
        <v>612</v>
      </c>
      <c r="E38" s="175">
        <f>E31</f>
        <v>0</v>
      </c>
      <c r="F38" s="171">
        <f>F31</f>
        <v>0</v>
      </c>
      <c r="G38" s="83">
        <f>SUM(E38:F38)</f>
        <v>0</v>
      </c>
      <c r="H38" s="170">
        <f>H31</f>
        <v>0</v>
      </c>
      <c r="I38" s="171">
        <f>I31</f>
        <v>0</v>
      </c>
      <c r="J38" s="17">
        <f>SUM(H38:I38)</f>
        <v>0</v>
      </c>
      <c r="K38" s="84">
        <f>H38+E38+B38</f>
        <v>328</v>
      </c>
      <c r="L38" s="16">
        <f>I38+F38+C38</f>
        <v>284</v>
      </c>
      <c r="M38" s="17">
        <f>SUM(K38:L38)</f>
        <v>612</v>
      </c>
    </row>
    <row r="39" spans="1:13" ht="21.75" thickBot="1" x14ac:dyDescent="0.25">
      <c r="A39" s="56" t="s">
        <v>15</v>
      </c>
      <c r="B39" s="18">
        <f t="shared" ref="B39:M39" si="4">SUM(B37:B38)</f>
        <v>8076</v>
      </c>
      <c r="C39" s="16">
        <f t="shared" si="4"/>
        <v>7541</v>
      </c>
      <c r="D39" s="17">
        <f t="shared" si="4"/>
        <v>15617</v>
      </c>
      <c r="E39" s="82">
        <f t="shared" si="4"/>
        <v>0</v>
      </c>
      <c r="F39" s="16">
        <f t="shared" si="4"/>
        <v>0</v>
      </c>
      <c r="G39" s="83">
        <f t="shared" si="4"/>
        <v>0</v>
      </c>
      <c r="H39" s="18">
        <f t="shared" si="4"/>
        <v>0</v>
      </c>
      <c r="I39" s="16">
        <f t="shared" si="4"/>
        <v>0</v>
      </c>
      <c r="J39" s="17">
        <f t="shared" si="4"/>
        <v>0</v>
      </c>
      <c r="K39" s="18">
        <f t="shared" si="4"/>
        <v>8076</v>
      </c>
      <c r="L39" s="16">
        <f t="shared" si="4"/>
        <v>7541</v>
      </c>
      <c r="M39" s="17">
        <f t="shared" si="4"/>
        <v>15617</v>
      </c>
    </row>
  </sheetData>
  <mergeCells count="60">
    <mergeCell ref="A1:M1"/>
    <mergeCell ref="A2:M2"/>
    <mergeCell ref="A3:A4"/>
    <mergeCell ref="B3:C3"/>
    <mergeCell ref="D3:D4"/>
    <mergeCell ref="E3:F3"/>
    <mergeCell ref="G3:G4"/>
    <mergeCell ref="H3:I3"/>
    <mergeCell ref="J3:J4"/>
    <mergeCell ref="K3:K4"/>
    <mergeCell ref="A18:M18"/>
    <mergeCell ref="L3:L4"/>
    <mergeCell ref="M3:M4"/>
    <mergeCell ref="A9:M9"/>
    <mergeCell ref="A10:M10"/>
    <mergeCell ref="A11:A12"/>
    <mergeCell ref="B11:C11"/>
    <mergeCell ref="D11:D12"/>
    <mergeCell ref="E11:F11"/>
    <mergeCell ref="G11:G12"/>
    <mergeCell ref="H11:I11"/>
    <mergeCell ref="J11:J12"/>
    <mergeCell ref="K11:K12"/>
    <mergeCell ref="L11:L12"/>
    <mergeCell ref="M11:M12"/>
    <mergeCell ref="A17:M17"/>
    <mergeCell ref="A26:M26"/>
    <mergeCell ref="A19:A20"/>
    <mergeCell ref="B19:C19"/>
    <mergeCell ref="D19:D20"/>
    <mergeCell ref="E19:F19"/>
    <mergeCell ref="G19:G20"/>
    <mergeCell ref="H19:I19"/>
    <mergeCell ref="J19:J20"/>
    <mergeCell ref="K19:K20"/>
    <mergeCell ref="L19:L20"/>
    <mergeCell ref="M19:M20"/>
    <mergeCell ref="A25:M25"/>
    <mergeCell ref="A34:M34"/>
    <mergeCell ref="A27:A28"/>
    <mergeCell ref="B27:C27"/>
    <mergeCell ref="D27:D28"/>
    <mergeCell ref="E27:F27"/>
    <mergeCell ref="G27:G28"/>
    <mergeCell ref="H27:I27"/>
    <mergeCell ref="J27:J28"/>
    <mergeCell ref="K27:K28"/>
    <mergeCell ref="L27:L28"/>
    <mergeCell ref="M27:M28"/>
    <mergeCell ref="A33:M33"/>
    <mergeCell ref="J35:J36"/>
    <mergeCell ref="K35:K36"/>
    <mergeCell ref="L35:L36"/>
    <mergeCell ref="M35:M36"/>
    <mergeCell ref="A35:A36"/>
    <mergeCell ref="B35:C35"/>
    <mergeCell ref="D35:D36"/>
    <mergeCell ref="E35:F35"/>
    <mergeCell ref="G35:G36"/>
    <mergeCell ref="H35:I3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6"/>
  <sheetViews>
    <sheetView rightToLeft="1" topLeftCell="A140" workbookViewId="0">
      <selection activeCell="C146" sqref="C146:D167"/>
    </sheetView>
  </sheetViews>
  <sheetFormatPr defaultRowHeight="14.25" x14ac:dyDescent="0.2"/>
  <cols>
    <col min="2" max="2" width="11" customWidth="1"/>
  </cols>
  <sheetData>
    <row r="1" spans="2:14" ht="15" thickBot="1" x14ac:dyDescent="0.25"/>
    <row r="2" spans="2:14" ht="21" x14ac:dyDescent="0.2">
      <c r="B2" s="247" t="s">
        <v>97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1"/>
    </row>
    <row r="3" spans="2:14" ht="21.75" thickBot="1" x14ac:dyDescent="0.25">
      <c r="B3" s="248" t="s">
        <v>85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2"/>
    </row>
    <row r="4" spans="2:14" ht="21" x14ac:dyDescent="0.2">
      <c r="B4" s="253" t="s">
        <v>24</v>
      </c>
      <c r="C4" s="247" t="s">
        <v>25</v>
      </c>
      <c r="D4" s="249"/>
      <c r="E4" s="258" t="s">
        <v>2</v>
      </c>
      <c r="F4" s="255" t="s">
        <v>26</v>
      </c>
      <c r="G4" s="249"/>
      <c r="H4" s="263" t="s">
        <v>4</v>
      </c>
      <c r="I4" s="253" t="s">
        <v>27</v>
      </c>
      <c r="J4" s="255"/>
      <c r="K4" s="258" t="s">
        <v>6</v>
      </c>
      <c r="L4" s="255" t="s">
        <v>7</v>
      </c>
      <c r="M4" s="249" t="s">
        <v>8</v>
      </c>
      <c r="N4" s="251" t="s">
        <v>9</v>
      </c>
    </row>
    <row r="5" spans="2:14" ht="21.75" thickBot="1" x14ac:dyDescent="0.25">
      <c r="B5" s="265"/>
      <c r="C5" s="189" t="s">
        <v>10</v>
      </c>
      <c r="D5" s="190" t="s">
        <v>11</v>
      </c>
      <c r="E5" s="266"/>
      <c r="F5" s="19" t="s">
        <v>10</v>
      </c>
      <c r="G5" s="190" t="s">
        <v>11</v>
      </c>
      <c r="H5" s="267"/>
      <c r="I5" s="189" t="s">
        <v>10</v>
      </c>
      <c r="J5" s="190" t="s">
        <v>11</v>
      </c>
      <c r="K5" s="266"/>
      <c r="L5" s="268"/>
      <c r="M5" s="261"/>
      <c r="N5" s="262"/>
    </row>
    <row r="6" spans="2:14" ht="21" x14ac:dyDescent="0.2">
      <c r="B6" s="191" t="s">
        <v>28</v>
      </c>
      <c r="C6" s="94">
        <f>'[1]خانه بهداشت ضمیمه ایرانی'!C7</f>
        <v>0</v>
      </c>
      <c r="D6" s="96">
        <f>'[1]خانه بهداشت ضمیمه ایرانی'!D7</f>
        <v>0</v>
      </c>
      <c r="E6" s="196">
        <f>C6+D6</f>
        <v>0</v>
      </c>
      <c r="F6" s="45">
        <v>0</v>
      </c>
      <c r="G6" s="46">
        <v>0</v>
      </c>
      <c r="H6" s="198">
        <f>F6+G6</f>
        <v>0</v>
      </c>
      <c r="I6" s="199">
        <v>0</v>
      </c>
      <c r="J6" s="46">
        <v>0</v>
      </c>
      <c r="K6" s="11">
        <f>I6+J6</f>
        <v>0</v>
      </c>
      <c r="L6" s="193">
        <f t="shared" ref="L6:M27" si="0">F6+C6+I6</f>
        <v>0</v>
      </c>
      <c r="M6" s="9">
        <f t="shared" si="0"/>
        <v>0</v>
      </c>
      <c r="N6" s="7">
        <f>L6+M6</f>
        <v>0</v>
      </c>
    </row>
    <row r="7" spans="2:14" ht="21" x14ac:dyDescent="0.2">
      <c r="B7" s="90" t="s">
        <v>29</v>
      </c>
      <c r="C7" s="94">
        <f>'[1]خانه بهداشت ضمیمه ایرانی'!C8</f>
        <v>15</v>
      </c>
      <c r="D7" s="95">
        <f>'[1]خانه بهداشت ضمیمه ایرانی'!D8</f>
        <v>9</v>
      </c>
      <c r="E7" s="11">
        <f t="shared" ref="E7:E27" si="1">C7+D7</f>
        <v>24</v>
      </c>
      <c r="F7" s="45">
        <v>0</v>
      </c>
      <c r="G7" s="46">
        <v>0</v>
      </c>
      <c r="H7" s="198">
        <f t="shared" ref="H7:H27" si="2">F7+G7</f>
        <v>0</v>
      </c>
      <c r="I7" s="199">
        <v>0</v>
      </c>
      <c r="J7" s="46">
        <v>0</v>
      </c>
      <c r="K7" s="11">
        <f t="shared" ref="K7:K10" si="3">I7+J7</f>
        <v>0</v>
      </c>
      <c r="L7" s="194">
        <f t="shared" si="0"/>
        <v>15</v>
      </c>
      <c r="M7" s="13">
        <f t="shared" si="0"/>
        <v>9</v>
      </c>
      <c r="N7" s="11">
        <f t="shared" ref="N7:N27" si="4">L7+M7</f>
        <v>24</v>
      </c>
    </row>
    <row r="8" spans="2:14" ht="21" x14ac:dyDescent="0.2">
      <c r="B8" s="90" t="s">
        <v>30</v>
      </c>
      <c r="C8" s="94">
        <f>'[1]خانه بهداشت ضمیمه ایرانی'!C9</f>
        <v>50</v>
      </c>
      <c r="D8" s="95">
        <f>'[1]خانه بهداشت ضمیمه ایرانی'!D9</f>
        <v>54</v>
      </c>
      <c r="E8" s="11">
        <f t="shared" si="1"/>
        <v>104</v>
      </c>
      <c r="F8" s="45">
        <v>0</v>
      </c>
      <c r="G8" s="46">
        <v>0</v>
      </c>
      <c r="H8" s="198">
        <f t="shared" si="2"/>
        <v>0</v>
      </c>
      <c r="I8" s="199">
        <v>0</v>
      </c>
      <c r="J8" s="46">
        <v>0</v>
      </c>
      <c r="K8" s="11">
        <f t="shared" si="3"/>
        <v>0</v>
      </c>
      <c r="L8" s="194">
        <f t="shared" si="0"/>
        <v>50</v>
      </c>
      <c r="M8" s="13">
        <f t="shared" si="0"/>
        <v>54</v>
      </c>
      <c r="N8" s="11">
        <f t="shared" si="4"/>
        <v>104</v>
      </c>
    </row>
    <row r="9" spans="2:14" ht="21" x14ac:dyDescent="0.2">
      <c r="B9" s="90" t="s">
        <v>31</v>
      </c>
      <c r="C9" s="94">
        <f>'[1]خانه بهداشت ضمیمه ایرانی'!C10</f>
        <v>38</v>
      </c>
      <c r="D9" s="95">
        <f>'[1]خانه بهداشت ضمیمه ایرانی'!D10</f>
        <v>26</v>
      </c>
      <c r="E9" s="11">
        <f t="shared" si="1"/>
        <v>64</v>
      </c>
      <c r="F9" s="45">
        <v>0</v>
      </c>
      <c r="G9" s="46">
        <v>0</v>
      </c>
      <c r="H9" s="198">
        <f t="shared" si="2"/>
        <v>0</v>
      </c>
      <c r="I9" s="199">
        <v>0</v>
      </c>
      <c r="J9" s="46">
        <v>0</v>
      </c>
      <c r="K9" s="11">
        <f t="shared" si="3"/>
        <v>0</v>
      </c>
      <c r="L9" s="194">
        <f t="shared" si="0"/>
        <v>38</v>
      </c>
      <c r="M9" s="13">
        <f t="shared" si="0"/>
        <v>26</v>
      </c>
      <c r="N9" s="11">
        <f t="shared" si="4"/>
        <v>64</v>
      </c>
    </row>
    <row r="10" spans="2:14" ht="21" x14ac:dyDescent="0.2">
      <c r="B10" s="90" t="s">
        <v>32</v>
      </c>
      <c r="C10" s="94">
        <f>'[1]خانه بهداشت ضمیمه ایرانی'!C11</f>
        <v>56</v>
      </c>
      <c r="D10" s="95">
        <f>'[1]خانه بهداشت ضمیمه ایرانی'!D11</f>
        <v>51</v>
      </c>
      <c r="E10" s="11">
        <f t="shared" si="1"/>
        <v>107</v>
      </c>
      <c r="F10" s="45">
        <v>0</v>
      </c>
      <c r="G10" s="46">
        <v>0</v>
      </c>
      <c r="H10" s="198">
        <f t="shared" si="2"/>
        <v>0</v>
      </c>
      <c r="I10" s="199">
        <v>0</v>
      </c>
      <c r="J10" s="46">
        <v>0</v>
      </c>
      <c r="K10" s="11">
        <f t="shared" si="3"/>
        <v>0</v>
      </c>
      <c r="L10" s="194">
        <f t="shared" si="0"/>
        <v>56</v>
      </c>
      <c r="M10" s="13">
        <f t="shared" si="0"/>
        <v>51</v>
      </c>
      <c r="N10" s="11">
        <f t="shared" si="4"/>
        <v>107</v>
      </c>
    </row>
    <row r="11" spans="2:14" ht="21" x14ac:dyDescent="0.2">
      <c r="B11" s="90" t="s">
        <v>33</v>
      </c>
      <c r="C11" s="94">
        <f>'[1]خانه بهداشت ضمیمه ایرانی'!C12</f>
        <v>81</v>
      </c>
      <c r="D11" s="95">
        <f>'[1]خانه بهداشت ضمیمه ایرانی'!D12</f>
        <v>66</v>
      </c>
      <c r="E11" s="11">
        <f t="shared" si="1"/>
        <v>147</v>
      </c>
      <c r="F11" s="45">
        <v>0</v>
      </c>
      <c r="G11" s="46">
        <v>0</v>
      </c>
      <c r="H11" s="198">
        <f t="shared" si="2"/>
        <v>0</v>
      </c>
      <c r="I11" s="199">
        <v>0</v>
      </c>
      <c r="J11" s="46">
        <v>0</v>
      </c>
      <c r="K11" s="10">
        <f t="shared" ref="K11:K27" si="5">J11+I11</f>
        <v>0</v>
      </c>
      <c r="L11" s="194">
        <f t="shared" si="0"/>
        <v>81</v>
      </c>
      <c r="M11" s="13">
        <f t="shared" si="0"/>
        <v>66</v>
      </c>
      <c r="N11" s="11">
        <f t="shared" si="4"/>
        <v>147</v>
      </c>
    </row>
    <row r="12" spans="2:14" ht="21" x14ac:dyDescent="0.2">
      <c r="B12" s="90" t="s">
        <v>34</v>
      </c>
      <c r="C12" s="94">
        <f>'[1]خانه بهداشت ضمیمه ایرانی'!C13</f>
        <v>32</v>
      </c>
      <c r="D12" s="95">
        <f>'[1]خانه بهداشت ضمیمه ایرانی'!D13</f>
        <v>31</v>
      </c>
      <c r="E12" s="11">
        <f t="shared" si="1"/>
        <v>63</v>
      </c>
      <c r="F12" s="45">
        <v>0</v>
      </c>
      <c r="G12" s="46">
        <v>0</v>
      </c>
      <c r="H12" s="198">
        <f t="shared" si="2"/>
        <v>0</v>
      </c>
      <c r="I12" s="199">
        <v>0</v>
      </c>
      <c r="J12" s="46">
        <v>0</v>
      </c>
      <c r="K12" s="10">
        <f t="shared" si="5"/>
        <v>0</v>
      </c>
      <c r="L12" s="194">
        <f t="shared" si="0"/>
        <v>32</v>
      </c>
      <c r="M12" s="13">
        <f t="shared" si="0"/>
        <v>31</v>
      </c>
      <c r="N12" s="11">
        <f t="shared" si="4"/>
        <v>63</v>
      </c>
    </row>
    <row r="13" spans="2:14" ht="21" x14ac:dyDescent="0.2">
      <c r="B13" s="90" t="s">
        <v>35</v>
      </c>
      <c r="C13" s="94">
        <f>'[1]خانه بهداشت ضمیمه ایرانی'!C14</f>
        <v>33</v>
      </c>
      <c r="D13" s="95">
        <f>'[1]خانه بهداشت ضمیمه ایرانی'!D14</f>
        <v>26</v>
      </c>
      <c r="E13" s="11">
        <f t="shared" si="1"/>
        <v>59</v>
      </c>
      <c r="F13" s="45">
        <v>0</v>
      </c>
      <c r="G13" s="46">
        <v>0</v>
      </c>
      <c r="H13" s="198">
        <f t="shared" si="2"/>
        <v>0</v>
      </c>
      <c r="I13" s="199">
        <v>0</v>
      </c>
      <c r="J13" s="46">
        <v>0</v>
      </c>
      <c r="K13" s="10">
        <f t="shared" si="5"/>
        <v>0</v>
      </c>
      <c r="L13" s="194">
        <f t="shared" si="0"/>
        <v>33</v>
      </c>
      <c r="M13" s="13">
        <f t="shared" si="0"/>
        <v>26</v>
      </c>
      <c r="N13" s="11">
        <f t="shared" si="4"/>
        <v>59</v>
      </c>
    </row>
    <row r="14" spans="2:14" ht="21" x14ac:dyDescent="0.2">
      <c r="B14" s="90" t="s">
        <v>36</v>
      </c>
      <c r="C14" s="94">
        <f>'[1]خانه بهداشت ضمیمه ایرانی'!C15</f>
        <v>62</v>
      </c>
      <c r="D14" s="95">
        <f>'[1]خانه بهداشت ضمیمه ایرانی'!D15</f>
        <v>45</v>
      </c>
      <c r="E14" s="11">
        <f t="shared" si="1"/>
        <v>107</v>
      </c>
      <c r="F14" s="45">
        <v>0</v>
      </c>
      <c r="G14" s="46">
        <v>0</v>
      </c>
      <c r="H14" s="198">
        <f t="shared" si="2"/>
        <v>0</v>
      </c>
      <c r="I14" s="199">
        <v>0</v>
      </c>
      <c r="J14" s="46">
        <v>0</v>
      </c>
      <c r="K14" s="10">
        <f t="shared" si="5"/>
        <v>0</v>
      </c>
      <c r="L14" s="194">
        <f t="shared" si="0"/>
        <v>62</v>
      </c>
      <c r="M14" s="13">
        <f t="shared" si="0"/>
        <v>45</v>
      </c>
      <c r="N14" s="11">
        <f t="shared" si="4"/>
        <v>107</v>
      </c>
    </row>
    <row r="15" spans="2:14" ht="21" x14ac:dyDescent="0.2">
      <c r="B15" s="90" t="s">
        <v>37</v>
      </c>
      <c r="C15" s="94">
        <f>'[1]خانه بهداشت ضمیمه ایرانی'!C16</f>
        <v>63</v>
      </c>
      <c r="D15" s="95">
        <f>'[1]خانه بهداشت ضمیمه ایرانی'!D16</f>
        <v>42</v>
      </c>
      <c r="E15" s="11">
        <f t="shared" si="1"/>
        <v>105</v>
      </c>
      <c r="F15" s="45">
        <v>0</v>
      </c>
      <c r="G15" s="46">
        <v>0</v>
      </c>
      <c r="H15" s="198">
        <f t="shared" si="2"/>
        <v>0</v>
      </c>
      <c r="I15" s="199">
        <v>0</v>
      </c>
      <c r="J15" s="46">
        <v>0</v>
      </c>
      <c r="K15" s="10">
        <f t="shared" si="5"/>
        <v>0</v>
      </c>
      <c r="L15" s="194">
        <f t="shared" si="0"/>
        <v>63</v>
      </c>
      <c r="M15" s="13">
        <f t="shared" si="0"/>
        <v>42</v>
      </c>
      <c r="N15" s="11">
        <f t="shared" si="4"/>
        <v>105</v>
      </c>
    </row>
    <row r="16" spans="2:14" ht="21" x14ac:dyDescent="0.2">
      <c r="B16" s="90" t="s">
        <v>38</v>
      </c>
      <c r="C16" s="94">
        <f>'[1]خانه بهداشت ضمیمه ایرانی'!C17</f>
        <v>77</v>
      </c>
      <c r="D16" s="95">
        <f>'[1]خانه بهداشت ضمیمه ایرانی'!D17</f>
        <v>76</v>
      </c>
      <c r="E16" s="11">
        <f t="shared" si="1"/>
        <v>153</v>
      </c>
      <c r="F16" s="45">
        <v>0</v>
      </c>
      <c r="G16" s="46">
        <v>0</v>
      </c>
      <c r="H16" s="198">
        <f t="shared" si="2"/>
        <v>0</v>
      </c>
      <c r="I16" s="199">
        <v>0</v>
      </c>
      <c r="J16" s="46">
        <v>0</v>
      </c>
      <c r="K16" s="10">
        <f t="shared" si="5"/>
        <v>0</v>
      </c>
      <c r="L16" s="194">
        <f t="shared" si="0"/>
        <v>77</v>
      </c>
      <c r="M16" s="13">
        <f t="shared" si="0"/>
        <v>76</v>
      </c>
      <c r="N16" s="11">
        <f t="shared" si="4"/>
        <v>153</v>
      </c>
    </row>
    <row r="17" spans="2:14" ht="21" x14ac:dyDescent="0.2">
      <c r="B17" s="90" t="s">
        <v>39</v>
      </c>
      <c r="C17" s="94">
        <f>'[1]خانه بهداشت ضمیمه ایرانی'!C18</f>
        <v>102</v>
      </c>
      <c r="D17" s="95">
        <f>'[1]خانه بهداشت ضمیمه ایرانی'!D18</f>
        <v>95</v>
      </c>
      <c r="E17" s="11">
        <f t="shared" si="1"/>
        <v>197</v>
      </c>
      <c r="F17" s="45">
        <v>0</v>
      </c>
      <c r="G17" s="46">
        <v>0</v>
      </c>
      <c r="H17" s="198">
        <f t="shared" si="2"/>
        <v>0</v>
      </c>
      <c r="I17" s="199">
        <v>0</v>
      </c>
      <c r="J17" s="46">
        <v>0</v>
      </c>
      <c r="K17" s="10">
        <f t="shared" si="5"/>
        <v>0</v>
      </c>
      <c r="L17" s="194">
        <f t="shared" si="0"/>
        <v>102</v>
      </c>
      <c r="M17" s="13">
        <f t="shared" si="0"/>
        <v>95</v>
      </c>
      <c r="N17" s="11">
        <f t="shared" si="4"/>
        <v>197</v>
      </c>
    </row>
    <row r="18" spans="2:14" ht="21" x14ac:dyDescent="0.2">
      <c r="B18" s="90" t="s">
        <v>40</v>
      </c>
      <c r="C18" s="94">
        <f>'[1]خانه بهداشت ضمیمه ایرانی'!C19</f>
        <v>76</v>
      </c>
      <c r="D18" s="95">
        <f>'[1]خانه بهداشت ضمیمه ایرانی'!D19</f>
        <v>76</v>
      </c>
      <c r="E18" s="11">
        <f t="shared" si="1"/>
        <v>152</v>
      </c>
      <c r="F18" s="45">
        <v>0</v>
      </c>
      <c r="G18" s="46">
        <v>0</v>
      </c>
      <c r="H18" s="198">
        <f t="shared" si="2"/>
        <v>0</v>
      </c>
      <c r="I18" s="199">
        <v>0</v>
      </c>
      <c r="J18" s="46">
        <v>0</v>
      </c>
      <c r="K18" s="10">
        <f t="shared" si="5"/>
        <v>0</v>
      </c>
      <c r="L18" s="194">
        <f t="shared" si="0"/>
        <v>76</v>
      </c>
      <c r="M18" s="13">
        <f t="shared" si="0"/>
        <v>76</v>
      </c>
      <c r="N18" s="11">
        <f t="shared" si="4"/>
        <v>152</v>
      </c>
    </row>
    <row r="19" spans="2:14" ht="21" x14ac:dyDescent="0.2">
      <c r="B19" s="90" t="s">
        <v>41</v>
      </c>
      <c r="C19" s="94">
        <f>'[1]خانه بهداشت ضمیمه ایرانی'!C20</f>
        <v>64</v>
      </c>
      <c r="D19" s="95">
        <f>'[1]خانه بهداشت ضمیمه ایرانی'!D20</f>
        <v>49</v>
      </c>
      <c r="E19" s="11">
        <f t="shared" si="1"/>
        <v>113</v>
      </c>
      <c r="F19" s="45">
        <v>0</v>
      </c>
      <c r="G19" s="46">
        <v>0</v>
      </c>
      <c r="H19" s="198">
        <f t="shared" si="2"/>
        <v>0</v>
      </c>
      <c r="I19" s="199">
        <v>0</v>
      </c>
      <c r="J19" s="46">
        <v>0</v>
      </c>
      <c r="K19" s="10">
        <f t="shared" si="5"/>
        <v>0</v>
      </c>
      <c r="L19" s="194">
        <f t="shared" si="0"/>
        <v>64</v>
      </c>
      <c r="M19" s="13">
        <f t="shared" si="0"/>
        <v>49</v>
      </c>
      <c r="N19" s="11">
        <f t="shared" si="4"/>
        <v>113</v>
      </c>
    </row>
    <row r="20" spans="2:14" ht="21" x14ac:dyDescent="0.2">
      <c r="B20" s="90" t="s">
        <v>42</v>
      </c>
      <c r="C20" s="94">
        <f>'[1]خانه بهداشت ضمیمه ایرانی'!C21</f>
        <v>63</v>
      </c>
      <c r="D20" s="95">
        <f>'[1]خانه بهداشت ضمیمه ایرانی'!D21</f>
        <v>63</v>
      </c>
      <c r="E20" s="11">
        <f t="shared" si="1"/>
        <v>126</v>
      </c>
      <c r="F20" s="45">
        <v>0</v>
      </c>
      <c r="G20" s="46">
        <v>0</v>
      </c>
      <c r="H20" s="198">
        <f t="shared" si="2"/>
        <v>0</v>
      </c>
      <c r="I20" s="199">
        <v>0</v>
      </c>
      <c r="J20" s="46">
        <v>0</v>
      </c>
      <c r="K20" s="10">
        <f t="shared" si="5"/>
        <v>0</v>
      </c>
      <c r="L20" s="194">
        <f t="shared" si="0"/>
        <v>63</v>
      </c>
      <c r="M20" s="13">
        <f t="shared" si="0"/>
        <v>63</v>
      </c>
      <c r="N20" s="11">
        <f t="shared" si="4"/>
        <v>126</v>
      </c>
    </row>
    <row r="21" spans="2:14" ht="21" x14ac:dyDescent="0.2">
      <c r="B21" s="90" t="s">
        <v>43</v>
      </c>
      <c r="C21" s="94">
        <f>'[1]خانه بهداشت ضمیمه ایرانی'!C22</f>
        <v>51</v>
      </c>
      <c r="D21" s="95">
        <f>'[1]خانه بهداشت ضمیمه ایرانی'!D22</f>
        <v>41</v>
      </c>
      <c r="E21" s="11">
        <f t="shared" si="1"/>
        <v>92</v>
      </c>
      <c r="F21" s="45">
        <v>0</v>
      </c>
      <c r="G21" s="46">
        <v>0</v>
      </c>
      <c r="H21" s="198">
        <f t="shared" si="2"/>
        <v>0</v>
      </c>
      <c r="I21" s="199">
        <v>0</v>
      </c>
      <c r="J21" s="46">
        <v>0</v>
      </c>
      <c r="K21" s="10">
        <f t="shared" si="5"/>
        <v>0</v>
      </c>
      <c r="L21" s="194">
        <f t="shared" si="0"/>
        <v>51</v>
      </c>
      <c r="M21" s="13">
        <f t="shared" si="0"/>
        <v>41</v>
      </c>
      <c r="N21" s="11">
        <f t="shared" si="4"/>
        <v>92</v>
      </c>
    </row>
    <row r="22" spans="2:14" ht="21" x14ac:dyDescent="0.2">
      <c r="B22" s="90" t="s">
        <v>44</v>
      </c>
      <c r="C22" s="94">
        <f>'[1]خانه بهداشت ضمیمه ایرانی'!C23</f>
        <v>45</v>
      </c>
      <c r="D22" s="95">
        <f>'[1]خانه بهداشت ضمیمه ایرانی'!D23</f>
        <v>45</v>
      </c>
      <c r="E22" s="11">
        <f t="shared" si="1"/>
        <v>90</v>
      </c>
      <c r="F22" s="45">
        <v>0</v>
      </c>
      <c r="G22" s="46">
        <v>0</v>
      </c>
      <c r="H22" s="198">
        <f t="shared" si="2"/>
        <v>0</v>
      </c>
      <c r="I22" s="199">
        <v>0</v>
      </c>
      <c r="J22" s="46">
        <v>0</v>
      </c>
      <c r="K22" s="10">
        <f t="shared" si="5"/>
        <v>0</v>
      </c>
      <c r="L22" s="194">
        <f t="shared" si="0"/>
        <v>45</v>
      </c>
      <c r="M22" s="13">
        <f t="shared" si="0"/>
        <v>45</v>
      </c>
      <c r="N22" s="11">
        <f t="shared" si="4"/>
        <v>90</v>
      </c>
    </row>
    <row r="23" spans="2:14" ht="21" x14ac:dyDescent="0.2">
      <c r="B23" s="90" t="s">
        <v>45</v>
      </c>
      <c r="C23" s="94">
        <f>'[1]خانه بهداشت ضمیمه ایرانی'!C24</f>
        <v>20</v>
      </c>
      <c r="D23" s="95">
        <f>'[1]خانه بهداشت ضمیمه ایرانی'!D24</f>
        <v>33</v>
      </c>
      <c r="E23" s="11">
        <f t="shared" si="1"/>
        <v>53</v>
      </c>
      <c r="F23" s="45">
        <v>0</v>
      </c>
      <c r="G23" s="46">
        <v>0</v>
      </c>
      <c r="H23" s="198">
        <f t="shared" si="2"/>
        <v>0</v>
      </c>
      <c r="I23" s="199">
        <v>0</v>
      </c>
      <c r="J23" s="46">
        <v>0</v>
      </c>
      <c r="K23" s="10">
        <f t="shared" si="5"/>
        <v>0</v>
      </c>
      <c r="L23" s="194">
        <f t="shared" si="0"/>
        <v>20</v>
      </c>
      <c r="M23" s="13">
        <f t="shared" si="0"/>
        <v>33</v>
      </c>
      <c r="N23" s="11">
        <f t="shared" si="4"/>
        <v>53</v>
      </c>
    </row>
    <row r="24" spans="2:14" ht="21" x14ac:dyDescent="0.2">
      <c r="B24" s="90" t="s">
        <v>46</v>
      </c>
      <c r="C24" s="94">
        <f>'[1]خانه بهداشت ضمیمه ایرانی'!C25</f>
        <v>18</v>
      </c>
      <c r="D24" s="95">
        <f>'[1]خانه بهداشت ضمیمه ایرانی'!D25</f>
        <v>26</v>
      </c>
      <c r="E24" s="11">
        <f t="shared" si="1"/>
        <v>44</v>
      </c>
      <c r="F24" s="45">
        <v>0</v>
      </c>
      <c r="G24" s="46">
        <v>0</v>
      </c>
      <c r="H24" s="198">
        <f t="shared" si="2"/>
        <v>0</v>
      </c>
      <c r="I24" s="199">
        <v>0</v>
      </c>
      <c r="J24" s="46">
        <v>0</v>
      </c>
      <c r="K24" s="10">
        <f t="shared" si="5"/>
        <v>0</v>
      </c>
      <c r="L24" s="194">
        <f t="shared" si="0"/>
        <v>18</v>
      </c>
      <c r="M24" s="13">
        <f t="shared" si="0"/>
        <v>26</v>
      </c>
      <c r="N24" s="11">
        <f t="shared" si="4"/>
        <v>44</v>
      </c>
    </row>
    <row r="25" spans="2:14" ht="21" x14ac:dyDescent="0.2">
      <c r="B25" s="90" t="s">
        <v>47</v>
      </c>
      <c r="C25" s="94">
        <f>'[1]خانه بهداشت ضمیمه ایرانی'!C26</f>
        <v>7</v>
      </c>
      <c r="D25" s="95">
        <f>'[1]خانه بهداشت ضمیمه ایرانی'!D26</f>
        <v>11</v>
      </c>
      <c r="E25" s="11">
        <f t="shared" si="1"/>
        <v>18</v>
      </c>
      <c r="F25" s="45">
        <v>0</v>
      </c>
      <c r="G25" s="46">
        <v>0</v>
      </c>
      <c r="H25" s="198">
        <f t="shared" si="2"/>
        <v>0</v>
      </c>
      <c r="I25" s="199">
        <v>0</v>
      </c>
      <c r="J25" s="46">
        <v>0</v>
      </c>
      <c r="K25" s="10">
        <f t="shared" si="5"/>
        <v>0</v>
      </c>
      <c r="L25" s="194">
        <f t="shared" si="0"/>
        <v>7</v>
      </c>
      <c r="M25" s="13">
        <f t="shared" si="0"/>
        <v>11</v>
      </c>
      <c r="N25" s="11">
        <f t="shared" si="4"/>
        <v>18</v>
      </c>
    </row>
    <row r="26" spans="2:14" ht="21" x14ac:dyDescent="0.2">
      <c r="B26" s="90" t="s">
        <v>48</v>
      </c>
      <c r="C26" s="94">
        <f>'[1]خانه بهداشت ضمیمه ایرانی'!C27</f>
        <v>14</v>
      </c>
      <c r="D26" s="95">
        <f>'[1]خانه بهداشت ضمیمه ایرانی'!D27</f>
        <v>8</v>
      </c>
      <c r="E26" s="11">
        <f t="shared" si="1"/>
        <v>22</v>
      </c>
      <c r="F26" s="45">
        <v>0</v>
      </c>
      <c r="G26" s="46">
        <v>0</v>
      </c>
      <c r="H26" s="198">
        <f t="shared" si="2"/>
        <v>0</v>
      </c>
      <c r="I26" s="199">
        <v>0</v>
      </c>
      <c r="J26" s="46">
        <v>0</v>
      </c>
      <c r="K26" s="10">
        <f t="shared" si="5"/>
        <v>0</v>
      </c>
      <c r="L26" s="194">
        <f t="shared" si="0"/>
        <v>14</v>
      </c>
      <c r="M26" s="13">
        <f t="shared" si="0"/>
        <v>8</v>
      </c>
      <c r="N26" s="11">
        <f t="shared" si="4"/>
        <v>22</v>
      </c>
    </row>
    <row r="27" spans="2:14" ht="21.75" thickBot="1" x14ac:dyDescent="0.25">
      <c r="B27" s="192" t="s">
        <v>49</v>
      </c>
      <c r="C27" s="94">
        <f>'[1]خانه بهداشت ضمیمه ایرانی'!C28</f>
        <v>10</v>
      </c>
      <c r="D27" s="97">
        <f>'[1]خانه بهداشت ضمیمه ایرانی'!D28</f>
        <v>13</v>
      </c>
      <c r="E27" s="197">
        <f t="shared" si="1"/>
        <v>23</v>
      </c>
      <c r="F27" s="45">
        <v>0</v>
      </c>
      <c r="G27" s="46">
        <v>0</v>
      </c>
      <c r="H27" s="200">
        <f t="shared" si="2"/>
        <v>0</v>
      </c>
      <c r="I27" s="199">
        <v>0</v>
      </c>
      <c r="J27" s="46">
        <v>0</v>
      </c>
      <c r="K27" s="188">
        <f t="shared" si="5"/>
        <v>0</v>
      </c>
      <c r="L27" s="195">
        <f t="shared" si="0"/>
        <v>10</v>
      </c>
      <c r="M27" s="62">
        <f t="shared" si="0"/>
        <v>13</v>
      </c>
      <c r="N27" s="93">
        <f t="shared" si="4"/>
        <v>23</v>
      </c>
    </row>
    <row r="28" spans="2:14" ht="21.75" thickBot="1" x14ac:dyDescent="0.25">
      <c r="B28" s="76" t="s">
        <v>12</v>
      </c>
      <c r="C28" s="126">
        <f>SUM(C6:C27)</f>
        <v>977</v>
      </c>
      <c r="D28" s="78">
        <f t="shared" ref="D28:N28" si="6">SUM(D6:D27)</f>
        <v>886</v>
      </c>
      <c r="E28" s="81">
        <f t="shared" si="6"/>
        <v>1863</v>
      </c>
      <c r="F28" s="84">
        <f t="shared" si="6"/>
        <v>0</v>
      </c>
      <c r="G28" s="16">
        <f t="shared" si="6"/>
        <v>0</v>
      </c>
      <c r="H28" s="17">
        <f t="shared" si="6"/>
        <v>0</v>
      </c>
      <c r="I28" s="126">
        <f t="shared" si="6"/>
        <v>0</v>
      </c>
      <c r="J28" s="78">
        <f t="shared" si="6"/>
        <v>0</v>
      </c>
      <c r="K28" s="81">
        <f t="shared" si="6"/>
        <v>0</v>
      </c>
      <c r="L28" s="18">
        <f t="shared" si="6"/>
        <v>977</v>
      </c>
      <c r="M28" s="16">
        <f t="shared" si="6"/>
        <v>886</v>
      </c>
      <c r="N28" s="17">
        <f t="shared" si="6"/>
        <v>1863</v>
      </c>
    </row>
    <row r="29" spans="2:14" ht="15" thickBot="1" x14ac:dyDescent="0.25"/>
    <row r="30" spans="2:14" ht="21" x14ac:dyDescent="0.2">
      <c r="B30" s="247" t="s">
        <v>97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51"/>
    </row>
    <row r="31" spans="2:14" ht="21.75" thickBot="1" x14ac:dyDescent="0.25">
      <c r="B31" s="248" t="s">
        <v>86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2"/>
    </row>
    <row r="32" spans="2:14" ht="21" x14ac:dyDescent="0.2">
      <c r="B32" s="253" t="s">
        <v>24</v>
      </c>
      <c r="C32" s="247" t="s">
        <v>25</v>
      </c>
      <c r="D32" s="249"/>
      <c r="E32" s="258" t="s">
        <v>2</v>
      </c>
      <c r="F32" s="255" t="s">
        <v>26</v>
      </c>
      <c r="G32" s="249"/>
      <c r="H32" s="263" t="s">
        <v>4</v>
      </c>
      <c r="I32" s="253" t="s">
        <v>27</v>
      </c>
      <c r="J32" s="255"/>
      <c r="K32" s="258" t="s">
        <v>6</v>
      </c>
      <c r="L32" s="247" t="s">
        <v>7</v>
      </c>
      <c r="M32" s="249" t="s">
        <v>8</v>
      </c>
      <c r="N32" s="251" t="s">
        <v>9</v>
      </c>
    </row>
    <row r="33" spans="2:14" ht="21.75" thickBot="1" x14ac:dyDescent="0.25">
      <c r="B33" s="254"/>
      <c r="C33" s="3" t="s">
        <v>10</v>
      </c>
      <c r="D33" s="2" t="s">
        <v>11</v>
      </c>
      <c r="E33" s="259"/>
      <c r="F33" s="1" t="s">
        <v>10</v>
      </c>
      <c r="G33" s="2" t="s">
        <v>11</v>
      </c>
      <c r="H33" s="264"/>
      <c r="I33" s="3" t="s">
        <v>10</v>
      </c>
      <c r="J33" s="2" t="s">
        <v>11</v>
      </c>
      <c r="K33" s="259"/>
      <c r="L33" s="260"/>
      <c r="M33" s="261"/>
      <c r="N33" s="262"/>
    </row>
    <row r="34" spans="2:14" ht="21.75" thickBot="1" x14ac:dyDescent="0.25">
      <c r="B34" s="75" t="s">
        <v>28</v>
      </c>
      <c r="C34" s="94">
        <f>'[1]خانه بهداشت غیر ضمیمه ایرانی'!C7</f>
        <v>9</v>
      </c>
      <c r="D34" s="94">
        <f>'[1]خانه بهداشت غیر ضمیمه ایرانی'!D7</f>
        <v>6</v>
      </c>
      <c r="E34" s="6">
        <f>C34+D34</f>
        <v>15</v>
      </c>
      <c r="F34" s="94">
        <v>0</v>
      </c>
      <c r="G34" s="96">
        <v>0</v>
      </c>
      <c r="H34" s="89">
        <f>F34+G34</f>
        <v>0</v>
      </c>
      <c r="I34" s="94">
        <v>0</v>
      </c>
      <c r="J34" s="96">
        <v>0</v>
      </c>
      <c r="K34" s="7">
        <f>I34+J34</f>
        <v>0</v>
      </c>
      <c r="L34" s="8">
        <f t="shared" ref="L34:M55" si="7">F34+C34+I34</f>
        <v>9</v>
      </c>
      <c r="M34" s="9">
        <f t="shared" si="7"/>
        <v>6</v>
      </c>
      <c r="N34" s="7">
        <f>L34+M34</f>
        <v>15</v>
      </c>
    </row>
    <row r="35" spans="2:14" ht="21.75" thickBot="1" x14ac:dyDescent="0.25">
      <c r="B35" s="90" t="s">
        <v>29</v>
      </c>
      <c r="C35" s="94">
        <f>'[1]خانه بهداشت غیر ضمیمه ایرانی'!C8</f>
        <v>69</v>
      </c>
      <c r="D35" s="94">
        <f>'[1]خانه بهداشت غیر ضمیمه ایرانی'!D8</f>
        <v>72</v>
      </c>
      <c r="E35" s="10">
        <f t="shared" ref="E35:E55" si="8">C35+D35</f>
        <v>141</v>
      </c>
      <c r="F35" s="94">
        <v>0</v>
      </c>
      <c r="G35" s="96">
        <v>0</v>
      </c>
      <c r="H35" s="91">
        <f t="shared" ref="H35:H55" si="9">F35+G35</f>
        <v>0</v>
      </c>
      <c r="I35" s="94">
        <v>0</v>
      </c>
      <c r="J35" s="96">
        <v>0</v>
      </c>
      <c r="K35" s="11">
        <f t="shared" ref="K35:K38" si="10">I35+J35</f>
        <v>0</v>
      </c>
      <c r="L35" s="12">
        <f t="shared" si="7"/>
        <v>69</v>
      </c>
      <c r="M35" s="13">
        <f t="shared" si="7"/>
        <v>72</v>
      </c>
      <c r="N35" s="11">
        <f t="shared" ref="N35:N55" si="11">L35+M35</f>
        <v>141</v>
      </c>
    </row>
    <row r="36" spans="2:14" ht="21.75" thickBot="1" x14ac:dyDescent="0.25">
      <c r="B36" s="90" t="s">
        <v>30</v>
      </c>
      <c r="C36" s="94">
        <f>'[1]خانه بهداشت غیر ضمیمه ایرانی'!C9</f>
        <v>382</v>
      </c>
      <c r="D36" s="94">
        <f>'[1]خانه بهداشت غیر ضمیمه ایرانی'!D9</f>
        <v>365</v>
      </c>
      <c r="E36" s="10">
        <f t="shared" si="8"/>
        <v>747</v>
      </c>
      <c r="F36" s="94">
        <v>0</v>
      </c>
      <c r="G36" s="96">
        <v>0</v>
      </c>
      <c r="H36" s="91">
        <f t="shared" si="9"/>
        <v>0</v>
      </c>
      <c r="I36" s="94">
        <v>0</v>
      </c>
      <c r="J36" s="96">
        <v>0</v>
      </c>
      <c r="K36" s="11">
        <f t="shared" si="10"/>
        <v>0</v>
      </c>
      <c r="L36" s="12">
        <f t="shared" si="7"/>
        <v>382</v>
      </c>
      <c r="M36" s="13">
        <f t="shared" si="7"/>
        <v>365</v>
      </c>
      <c r="N36" s="11">
        <f t="shared" si="11"/>
        <v>747</v>
      </c>
    </row>
    <row r="37" spans="2:14" ht="21.75" thickBot="1" x14ac:dyDescent="0.25">
      <c r="B37" s="90" t="s">
        <v>31</v>
      </c>
      <c r="C37" s="94">
        <f>'[1]خانه بهداشت غیر ضمیمه ایرانی'!C10</f>
        <v>235</v>
      </c>
      <c r="D37" s="94">
        <f>'[1]خانه بهداشت غیر ضمیمه ایرانی'!D10</f>
        <v>241</v>
      </c>
      <c r="E37" s="10">
        <f t="shared" si="8"/>
        <v>476</v>
      </c>
      <c r="F37" s="94">
        <v>0</v>
      </c>
      <c r="G37" s="96">
        <v>0</v>
      </c>
      <c r="H37" s="91">
        <f t="shared" si="9"/>
        <v>0</v>
      </c>
      <c r="I37" s="94">
        <v>0</v>
      </c>
      <c r="J37" s="96">
        <v>0</v>
      </c>
      <c r="K37" s="11">
        <f t="shared" si="10"/>
        <v>0</v>
      </c>
      <c r="L37" s="12">
        <f t="shared" si="7"/>
        <v>235</v>
      </c>
      <c r="M37" s="13">
        <f t="shared" si="7"/>
        <v>241</v>
      </c>
      <c r="N37" s="11">
        <f t="shared" si="11"/>
        <v>476</v>
      </c>
    </row>
    <row r="38" spans="2:14" ht="21.75" thickBot="1" x14ac:dyDescent="0.25">
      <c r="B38" s="90" t="s">
        <v>32</v>
      </c>
      <c r="C38" s="94">
        <f>'[1]خانه بهداشت غیر ضمیمه ایرانی'!C11</f>
        <v>325</v>
      </c>
      <c r="D38" s="94">
        <f>'[1]خانه بهداشت غیر ضمیمه ایرانی'!D11</f>
        <v>369</v>
      </c>
      <c r="E38" s="10">
        <f t="shared" si="8"/>
        <v>694</v>
      </c>
      <c r="F38" s="94">
        <v>0</v>
      </c>
      <c r="G38" s="96">
        <v>0</v>
      </c>
      <c r="H38" s="91">
        <f t="shared" si="9"/>
        <v>0</v>
      </c>
      <c r="I38" s="94">
        <v>0</v>
      </c>
      <c r="J38" s="96">
        <v>0</v>
      </c>
      <c r="K38" s="11">
        <f t="shared" si="10"/>
        <v>0</v>
      </c>
      <c r="L38" s="12">
        <f t="shared" si="7"/>
        <v>325</v>
      </c>
      <c r="M38" s="13">
        <f t="shared" si="7"/>
        <v>369</v>
      </c>
      <c r="N38" s="11">
        <f t="shared" si="11"/>
        <v>694</v>
      </c>
    </row>
    <row r="39" spans="2:14" ht="21.75" thickBot="1" x14ac:dyDescent="0.25">
      <c r="B39" s="90" t="s">
        <v>33</v>
      </c>
      <c r="C39" s="94">
        <f>'[1]خانه بهداشت غیر ضمیمه ایرانی'!C12</f>
        <v>531</v>
      </c>
      <c r="D39" s="94">
        <f>'[1]خانه بهداشت غیر ضمیمه ایرانی'!D12</f>
        <v>489</v>
      </c>
      <c r="E39" s="10">
        <f t="shared" si="8"/>
        <v>1020</v>
      </c>
      <c r="F39" s="94">
        <v>0</v>
      </c>
      <c r="G39" s="96">
        <v>0</v>
      </c>
      <c r="H39" s="91">
        <f t="shared" si="9"/>
        <v>0</v>
      </c>
      <c r="I39" s="94">
        <v>0</v>
      </c>
      <c r="J39" s="96">
        <v>0</v>
      </c>
      <c r="K39" s="10">
        <f t="shared" ref="K39:K55" si="12">J39+I39</f>
        <v>0</v>
      </c>
      <c r="L39" s="12">
        <f t="shared" si="7"/>
        <v>531</v>
      </c>
      <c r="M39" s="13">
        <f t="shared" si="7"/>
        <v>489</v>
      </c>
      <c r="N39" s="11">
        <f t="shared" si="11"/>
        <v>1020</v>
      </c>
    </row>
    <row r="40" spans="2:14" ht="21.75" thickBot="1" x14ac:dyDescent="0.25">
      <c r="B40" s="90" t="s">
        <v>34</v>
      </c>
      <c r="C40" s="94">
        <f>'[1]خانه بهداشت غیر ضمیمه ایرانی'!C13</f>
        <v>311</v>
      </c>
      <c r="D40" s="94">
        <f>'[1]خانه بهداشت غیر ضمیمه ایرانی'!D13</f>
        <v>231</v>
      </c>
      <c r="E40" s="10">
        <f t="shared" si="8"/>
        <v>542</v>
      </c>
      <c r="F40" s="94">
        <v>0</v>
      </c>
      <c r="G40" s="96">
        <v>0</v>
      </c>
      <c r="H40" s="91">
        <f t="shared" si="9"/>
        <v>0</v>
      </c>
      <c r="I40" s="94">
        <v>0</v>
      </c>
      <c r="J40" s="96">
        <v>0</v>
      </c>
      <c r="K40" s="10">
        <f t="shared" si="12"/>
        <v>0</v>
      </c>
      <c r="L40" s="12">
        <f t="shared" si="7"/>
        <v>311</v>
      </c>
      <c r="M40" s="13">
        <f t="shared" si="7"/>
        <v>231</v>
      </c>
      <c r="N40" s="11">
        <f t="shared" si="11"/>
        <v>542</v>
      </c>
    </row>
    <row r="41" spans="2:14" ht="21.75" thickBot="1" x14ac:dyDescent="0.25">
      <c r="B41" s="90" t="s">
        <v>35</v>
      </c>
      <c r="C41" s="94">
        <f>'[1]خانه بهداشت غیر ضمیمه ایرانی'!C14</f>
        <v>158</v>
      </c>
      <c r="D41" s="94">
        <f>'[1]خانه بهداشت غیر ضمیمه ایرانی'!D14</f>
        <v>144</v>
      </c>
      <c r="E41" s="10">
        <f t="shared" si="8"/>
        <v>302</v>
      </c>
      <c r="F41" s="94">
        <v>0</v>
      </c>
      <c r="G41" s="96">
        <v>0</v>
      </c>
      <c r="H41" s="91">
        <f t="shared" si="9"/>
        <v>0</v>
      </c>
      <c r="I41" s="94">
        <v>0</v>
      </c>
      <c r="J41" s="96">
        <v>0</v>
      </c>
      <c r="K41" s="10">
        <f t="shared" si="12"/>
        <v>0</v>
      </c>
      <c r="L41" s="12">
        <f t="shared" si="7"/>
        <v>158</v>
      </c>
      <c r="M41" s="13">
        <f t="shared" si="7"/>
        <v>144</v>
      </c>
      <c r="N41" s="11">
        <f t="shared" si="11"/>
        <v>302</v>
      </c>
    </row>
    <row r="42" spans="2:14" ht="21.75" thickBot="1" x14ac:dyDescent="0.25">
      <c r="B42" s="90" t="s">
        <v>36</v>
      </c>
      <c r="C42" s="94">
        <f>'[1]خانه بهداشت غیر ضمیمه ایرانی'!C15</f>
        <v>419</v>
      </c>
      <c r="D42" s="94">
        <f>'[1]خانه بهداشت غیر ضمیمه ایرانی'!D15</f>
        <v>398</v>
      </c>
      <c r="E42" s="10">
        <f t="shared" si="8"/>
        <v>817</v>
      </c>
      <c r="F42" s="94">
        <v>0</v>
      </c>
      <c r="G42" s="96">
        <v>0</v>
      </c>
      <c r="H42" s="91">
        <f t="shared" si="9"/>
        <v>0</v>
      </c>
      <c r="I42" s="94">
        <v>0</v>
      </c>
      <c r="J42" s="96">
        <v>0</v>
      </c>
      <c r="K42" s="10">
        <f t="shared" si="12"/>
        <v>0</v>
      </c>
      <c r="L42" s="12">
        <f t="shared" si="7"/>
        <v>419</v>
      </c>
      <c r="M42" s="13">
        <f t="shared" si="7"/>
        <v>398</v>
      </c>
      <c r="N42" s="11">
        <f t="shared" si="11"/>
        <v>817</v>
      </c>
    </row>
    <row r="43" spans="2:14" ht="21.75" thickBot="1" x14ac:dyDescent="0.25">
      <c r="B43" s="90" t="s">
        <v>37</v>
      </c>
      <c r="C43" s="94">
        <f>'[1]خانه بهداشت غیر ضمیمه ایرانی'!C16</f>
        <v>424</v>
      </c>
      <c r="D43" s="94">
        <f>'[1]خانه بهداشت غیر ضمیمه ایرانی'!D16</f>
        <v>385</v>
      </c>
      <c r="E43" s="10">
        <f t="shared" si="8"/>
        <v>809</v>
      </c>
      <c r="F43" s="94">
        <v>0</v>
      </c>
      <c r="G43" s="96">
        <v>0</v>
      </c>
      <c r="H43" s="91">
        <f t="shared" si="9"/>
        <v>0</v>
      </c>
      <c r="I43" s="94">
        <v>0</v>
      </c>
      <c r="J43" s="96">
        <v>0</v>
      </c>
      <c r="K43" s="10">
        <f t="shared" si="12"/>
        <v>0</v>
      </c>
      <c r="L43" s="12">
        <f t="shared" si="7"/>
        <v>424</v>
      </c>
      <c r="M43" s="13">
        <f t="shared" si="7"/>
        <v>385</v>
      </c>
      <c r="N43" s="11">
        <f t="shared" si="11"/>
        <v>809</v>
      </c>
    </row>
    <row r="44" spans="2:14" ht="21.75" thickBot="1" x14ac:dyDescent="0.25">
      <c r="B44" s="90" t="s">
        <v>38</v>
      </c>
      <c r="C44" s="94">
        <f>'[1]خانه بهداشت غیر ضمیمه ایرانی'!C17</f>
        <v>617</v>
      </c>
      <c r="D44" s="94">
        <f>'[1]خانه بهداشت غیر ضمیمه ایرانی'!D17</f>
        <v>548</v>
      </c>
      <c r="E44" s="10">
        <f t="shared" si="8"/>
        <v>1165</v>
      </c>
      <c r="F44" s="94">
        <v>0</v>
      </c>
      <c r="G44" s="96">
        <v>0</v>
      </c>
      <c r="H44" s="91">
        <f t="shared" si="9"/>
        <v>0</v>
      </c>
      <c r="I44" s="94">
        <v>0</v>
      </c>
      <c r="J44" s="96">
        <v>0</v>
      </c>
      <c r="K44" s="10">
        <f t="shared" si="12"/>
        <v>0</v>
      </c>
      <c r="L44" s="12">
        <f t="shared" si="7"/>
        <v>617</v>
      </c>
      <c r="M44" s="13">
        <f t="shared" si="7"/>
        <v>548</v>
      </c>
      <c r="N44" s="11">
        <f t="shared" si="11"/>
        <v>1165</v>
      </c>
    </row>
    <row r="45" spans="2:14" ht="21.75" thickBot="1" x14ac:dyDescent="0.25">
      <c r="B45" s="90" t="s">
        <v>39</v>
      </c>
      <c r="C45" s="94">
        <f>'[1]خانه بهداشت غیر ضمیمه ایرانی'!C18</f>
        <v>656</v>
      </c>
      <c r="D45" s="94">
        <f>'[1]خانه بهداشت غیر ضمیمه ایرانی'!D18</f>
        <v>617</v>
      </c>
      <c r="E45" s="10">
        <f t="shared" si="8"/>
        <v>1273</v>
      </c>
      <c r="F45" s="94">
        <v>0</v>
      </c>
      <c r="G45" s="96">
        <v>0</v>
      </c>
      <c r="H45" s="91">
        <f t="shared" si="9"/>
        <v>0</v>
      </c>
      <c r="I45" s="94">
        <v>0</v>
      </c>
      <c r="J45" s="96">
        <v>0</v>
      </c>
      <c r="K45" s="10">
        <f t="shared" si="12"/>
        <v>0</v>
      </c>
      <c r="L45" s="12">
        <f t="shared" si="7"/>
        <v>656</v>
      </c>
      <c r="M45" s="13">
        <f t="shared" si="7"/>
        <v>617</v>
      </c>
      <c r="N45" s="11">
        <f t="shared" si="11"/>
        <v>1273</v>
      </c>
    </row>
    <row r="46" spans="2:14" ht="21.75" thickBot="1" x14ac:dyDescent="0.25">
      <c r="B46" s="90" t="s">
        <v>40</v>
      </c>
      <c r="C46" s="94">
        <f>'[1]خانه بهداشت غیر ضمیمه ایرانی'!C19</f>
        <v>579</v>
      </c>
      <c r="D46" s="94">
        <f>'[1]خانه بهداشت غیر ضمیمه ایرانی'!D19</f>
        <v>520</v>
      </c>
      <c r="E46" s="10">
        <f t="shared" si="8"/>
        <v>1099</v>
      </c>
      <c r="F46" s="94">
        <v>0</v>
      </c>
      <c r="G46" s="96">
        <v>0</v>
      </c>
      <c r="H46" s="91">
        <f t="shared" si="9"/>
        <v>0</v>
      </c>
      <c r="I46" s="94">
        <v>0</v>
      </c>
      <c r="J46" s="96">
        <v>0</v>
      </c>
      <c r="K46" s="10">
        <f t="shared" si="12"/>
        <v>0</v>
      </c>
      <c r="L46" s="12">
        <f t="shared" si="7"/>
        <v>579</v>
      </c>
      <c r="M46" s="13">
        <f t="shared" si="7"/>
        <v>520</v>
      </c>
      <c r="N46" s="11">
        <f t="shared" si="11"/>
        <v>1099</v>
      </c>
    </row>
    <row r="47" spans="2:14" ht="21.75" thickBot="1" x14ac:dyDescent="0.25">
      <c r="B47" s="90" t="s">
        <v>41</v>
      </c>
      <c r="C47" s="94">
        <f>'[1]خانه بهداشت غیر ضمیمه ایرانی'!C20</f>
        <v>538</v>
      </c>
      <c r="D47" s="94">
        <f>'[1]خانه بهداشت غیر ضمیمه ایرانی'!D20</f>
        <v>453</v>
      </c>
      <c r="E47" s="10">
        <f t="shared" si="8"/>
        <v>991</v>
      </c>
      <c r="F47" s="94">
        <v>0</v>
      </c>
      <c r="G47" s="96">
        <v>0</v>
      </c>
      <c r="H47" s="91">
        <f t="shared" si="9"/>
        <v>0</v>
      </c>
      <c r="I47" s="94">
        <v>0</v>
      </c>
      <c r="J47" s="96">
        <v>0</v>
      </c>
      <c r="K47" s="10">
        <f t="shared" si="12"/>
        <v>0</v>
      </c>
      <c r="L47" s="12">
        <f t="shared" si="7"/>
        <v>538</v>
      </c>
      <c r="M47" s="13">
        <f t="shared" si="7"/>
        <v>453</v>
      </c>
      <c r="N47" s="11">
        <f t="shared" si="11"/>
        <v>991</v>
      </c>
    </row>
    <row r="48" spans="2:14" ht="21.75" thickBot="1" x14ac:dyDescent="0.25">
      <c r="B48" s="90" t="s">
        <v>42</v>
      </c>
      <c r="C48" s="94">
        <f>'[1]خانه بهداشت غیر ضمیمه ایرانی'!C21</f>
        <v>484</v>
      </c>
      <c r="D48" s="94">
        <f>'[1]خانه بهداشت غیر ضمیمه ایرانی'!D21</f>
        <v>418</v>
      </c>
      <c r="E48" s="10">
        <f t="shared" si="8"/>
        <v>902</v>
      </c>
      <c r="F48" s="94">
        <v>0</v>
      </c>
      <c r="G48" s="96">
        <v>0</v>
      </c>
      <c r="H48" s="91">
        <f t="shared" si="9"/>
        <v>0</v>
      </c>
      <c r="I48" s="94">
        <v>0</v>
      </c>
      <c r="J48" s="96">
        <v>0</v>
      </c>
      <c r="K48" s="10">
        <f t="shared" si="12"/>
        <v>0</v>
      </c>
      <c r="L48" s="12">
        <f t="shared" si="7"/>
        <v>484</v>
      </c>
      <c r="M48" s="13">
        <f t="shared" si="7"/>
        <v>418</v>
      </c>
      <c r="N48" s="11">
        <f t="shared" si="11"/>
        <v>902</v>
      </c>
    </row>
    <row r="49" spans="2:14" ht="21.75" thickBot="1" x14ac:dyDescent="0.25">
      <c r="B49" s="90" t="s">
        <v>43</v>
      </c>
      <c r="C49" s="94">
        <f>'[1]خانه بهداشت غیر ضمیمه ایرانی'!C22</f>
        <v>331</v>
      </c>
      <c r="D49" s="94">
        <f>'[1]خانه بهداشت غیر ضمیمه ایرانی'!D22</f>
        <v>342</v>
      </c>
      <c r="E49" s="10">
        <f t="shared" si="8"/>
        <v>673</v>
      </c>
      <c r="F49" s="94">
        <v>0</v>
      </c>
      <c r="G49" s="96">
        <v>0</v>
      </c>
      <c r="H49" s="91">
        <f t="shared" si="9"/>
        <v>0</v>
      </c>
      <c r="I49" s="94">
        <v>0</v>
      </c>
      <c r="J49" s="96">
        <v>0</v>
      </c>
      <c r="K49" s="10">
        <f t="shared" si="12"/>
        <v>0</v>
      </c>
      <c r="L49" s="12">
        <f t="shared" si="7"/>
        <v>331</v>
      </c>
      <c r="M49" s="13">
        <f t="shared" si="7"/>
        <v>342</v>
      </c>
      <c r="N49" s="11">
        <f t="shared" si="11"/>
        <v>673</v>
      </c>
    </row>
    <row r="50" spans="2:14" ht="21.75" thickBot="1" x14ac:dyDescent="0.25">
      <c r="B50" s="90" t="s">
        <v>44</v>
      </c>
      <c r="C50" s="94">
        <f>'[1]خانه بهداشت غیر ضمیمه ایرانی'!C23</f>
        <v>220</v>
      </c>
      <c r="D50" s="94">
        <f>'[1]خانه بهداشت غیر ضمیمه ایرانی'!D23</f>
        <v>243</v>
      </c>
      <c r="E50" s="10">
        <f t="shared" si="8"/>
        <v>463</v>
      </c>
      <c r="F50" s="94">
        <v>0</v>
      </c>
      <c r="G50" s="96">
        <v>0</v>
      </c>
      <c r="H50" s="91">
        <f t="shared" si="9"/>
        <v>0</v>
      </c>
      <c r="I50" s="94">
        <v>0</v>
      </c>
      <c r="J50" s="96">
        <v>0</v>
      </c>
      <c r="K50" s="10">
        <f t="shared" si="12"/>
        <v>0</v>
      </c>
      <c r="L50" s="12">
        <f t="shared" si="7"/>
        <v>220</v>
      </c>
      <c r="M50" s="13">
        <f t="shared" si="7"/>
        <v>243</v>
      </c>
      <c r="N50" s="11">
        <f t="shared" si="11"/>
        <v>463</v>
      </c>
    </row>
    <row r="51" spans="2:14" ht="21.75" thickBot="1" x14ac:dyDescent="0.25">
      <c r="B51" s="90" t="s">
        <v>45</v>
      </c>
      <c r="C51" s="94">
        <f>'[1]خانه بهداشت غیر ضمیمه ایرانی'!C24</f>
        <v>176</v>
      </c>
      <c r="D51" s="94">
        <f>'[1]خانه بهداشت غیر ضمیمه ایرانی'!D24</f>
        <v>176</v>
      </c>
      <c r="E51" s="10">
        <f t="shared" si="8"/>
        <v>352</v>
      </c>
      <c r="F51" s="94">
        <v>0</v>
      </c>
      <c r="G51" s="96">
        <v>0</v>
      </c>
      <c r="H51" s="91">
        <f t="shared" si="9"/>
        <v>0</v>
      </c>
      <c r="I51" s="94">
        <v>0</v>
      </c>
      <c r="J51" s="96">
        <v>0</v>
      </c>
      <c r="K51" s="10">
        <f t="shared" si="12"/>
        <v>0</v>
      </c>
      <c r="L51" s="12">
        <f t="shared" si="7"/>
        <v>176</v>
      </c>
      <c r="M51" s="13">
        <f t="shared" si="7"/>
        <v>176</v>
      </c>
      <c r="N51" s="11">
        <f t="shared" si="11"/>
        <v>352</v>
      </c>
    </row>
    <row r="52" spans="2:14" ht="21.75" thickBot="1" x14ac:dyDescent="0.25">
      <c r="B52" s="90" t="s">
        <v>46</v>
      </c>
      <c r="C52" s="94">
        <f>'[1]خانه بهداشت غیر ضمیمه ایرانی'!C25</f>
        <v>87</v>
      </c>
      <c r="D52" s="94">
        <f>'[1]خانه بهداشت غیر ضمیمه ایرانی'!D25</f>
        <v>129</v>
      </c>
      <c r="E52" s="10">
        <f t="shared" si="8"/>
        <v>216</v>
      </c>
      <c r="F52" s="94">
        <v>0</v>
      </c>
      <c r="G52" s="96">
        <v>0</v>
      </c>
      <c r="H52" s="91">
        <f t="shared" si="9"/>
        <v>0</v>
      </c>
      <c r="I52" s="94">
        <v>0</v>
      </c>
      <c r="J52" s="96">
        <v>0</v>
      </c>
      <c r="K52" s="10">
        <f t="shared" si="12"/>
        <v>0</v>
      </c>
      <c r="L52" s="12">
        <f t="shared" si="7"/>
        <v>87</v>
      </c>
      <c r="M52" s="13">
        <f t="shared" si="7"/>
        <v>129</v>
      </c>
      <c r="N52" s="11">
        <f t="shared" si="11"/>
        <v>216</v>
      </c>
    </row>
    <row r="53" spans="2:14" ht="21.75" thickBot="1" x14ac:dyDescent="0.25">
      <c r="B53" s="90" t="s">
        <v>47</v>
      </c>
      <c r="C53" s="94">
        <f>'[1]خانه بهداشت غیر ضمیمه ایرانی'!C26</f>
        <v>71</v>
      </c>
      <c r="D53" s="94">
        <f>'[1]خانه بهداشت غیر ضمیمه ایرانی'!D26</f>
        <v>87</v>
      </c>
      <c r="E53" s="10">
        <f t="shared" si="8"/>
        <v>158</v>
      </c>
      <c r="F53" s="94">
        <v>0</v>
      </c>
      <c r="G53" s="96">
        <v>0</v>
      </c>
      <c r="H53" s="91">
        <f t="shared" si="9"/>
        <v>0</v>
      </c>
      <c r="I53" s="94">
        <v>0</v>
      </c>
      <c r="J53" s="96">
        <v>0</v>
      </c>
      <c r="K53" s="10">
        <f t="shared" si="12"/>
        <v>0</v>
      </c>
      <c r="L53" s="12">
        <f t="shared" si="7"/>
        <v>71</v>
      </c>
      <c r="M53" s="13">
        <f t="shared" si="7"/>
        <v>87</v>
      </c>
      <c r="N53" s="11">
        <f t="shared" si="11"/>
        <v>158</v>
      </c>
    </row>
    <row r="54" spans="2:14" ht="21.75" thickBot="1" x14ac:dyDescent="0.25">
      <c r="B54" s="90" t="s">
        <v>48</v>
      </c>
      <c r="C54" s="94">
        <f>'[1]خانه بهداشت غیر ضمیمه ایرانی'!C27</f>
        <v>77</v>
      </c>
      <c r="D54" s="94">
        <f>'[1]خانه بهداشت غیر ضمیمه ایرانی'!D27</f>
        <v>74</v>
      </c>
      <c r="E54" s="10">
        <f t="shared" si="8"/>
        <v>151</v>
      </c>
      <c r="F54" s="94">
        <v>0</v>
      </c>
      <c r="G54" s="96">
        <v>0</v>
      </c>
      <c r="H54" s="91">
        <f t="shared" si="9"/>
        <v>0</v>
      </c>
      <c r="I54" s="94">
        <v>0</v>
      </c>
      <c r="J54" s="96">
        <v>0</v>
      </c>
      <c r="K54" s="10">
        <f t="shared" si="12"/>
        <v>0</v>
      </c>
      <c r="L54" s="12">
        <f t="shared" si="7"/>
        <v>77</v>
      </c>
      <c r="M54" s="13">
        <f t="shared" si="7"/>
        <v>74</v>
      </c>
      <c r="N54" s="11">
        <f t="shared" si="11"/>
        <v>151</v>
      </c>
    </row>
    <row r="55" spans="2:14" ht="21.75" thickBot="1" x14ac:dyDescent="0.25">
      <c r="B55" s="92" t="s">
        <v>49</v>
      </c>
      <c r="C55" s="94">
        <f>'[1]خانه بهداشت غیر ضمیمه ایرانی'!C28</f>
        <v>72</v>
      </c>
      <c r="D55" s="94">
        <f>'[1]خانه بهداشت غیر ضمیمه ایرانی'!D28</f>
        <v>64</v>
      </c>
      <c r="E55" s="65">
        <f t="shared" si="8"/>
        <v>136</v>
      </c>
      <c r="F55" s="94">
        <v>0</v>
      </c>
      <c r="G55" s="96">
        <v>0</v>
      </c>
      <c r="H55" s="63">
        <f t="shared" si="9"/>
        <v>0</v>
      </c>
      <c r="I55" s="94">
        <v>0</v>
      </c>
      <c r="J55" s="96">
        <v>0</v>
      </c>
      <c r="K55" s="65">
        <f t="shared" si="12"/>
        <v>0</v>
      </c>
      <c r="L55" s="64">
        <f t="shared" si="7"/>
        <v>72</v>
      </c>
      <c r="M55" s="62">
        <f t="shared" si="7"/>
        <v>64</v>
      </c>
      <c r="N55" s="93">
        <f t="shared" si="11"/>
        <v>136</v>
      </c>
    </row>
    <row r="56" spans="2:14" ht="21.75" thickBot="1" x14ac:dyDescent="0.25">
      <c r="B56" s="56" t="s">
        <v>12</v>
      </c>
      <c r="C56" s="18">
        <f>SUM(C34:C55)</f>
        <v>6771</v>
      </c>
      <c r="D56" s="16">
        <f t="shared" ref="D56:N56" si="13">SUM(D34:D55)</f>
        <v>6371</v>
      </c>
      <c r="E56" s="17">
        <f t="shared" si="13"/>
        <v>13142</v>
      </c>
      <c r="F56" s="82">
        <f t="shared" si="13"/>
        <v>0</v>
      </c>
      <c r="G56" s="16">
        <f t="shared" si="13"/>
        <v>0</v>
      </c>
      <c r="H56" s="83">
        <f t="shared" si="13"/>
        <v>0</v>
      </c>
      <c r="I56" s="18"/>
      <c r="J56" s="16"/>
      <c r="K56" s="17">
        <f t="shared" si="13"/>
        <v>0</v>
      </c>
      <c r="L56" s="18">
        <f t="shared" si="13"/>
        <v>6771</v>
      </c>
      <c r="M56" s="16">
        <f t="shared" si="13"/>
        <v>6371</v>
      </c>
      <c r="N56" s="17">
        <f t="shared" si="13"/>
        <v>13142</v>
      </c>
    </row>
    <row r="57" spans="2:14" ht="15" thickBot="1" x14ac:dyDescent="0.25"/>
    <row r="58" spans="2:14" ht="21" x14ac:dyDescent="0.2">
      <c r="B58" s="247" t="s">
        <v>97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51"/>
    </row>
    <row r="59" spans="2:14" ht="21.75" thickBot="1" x14ac:dyDescent="0.25">
      <c r="B59" s="248" t="s">
        <v>69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2"/>
    </row>
    <row r="60" spans="2:14" ht="21" x14ac:dyDescent="0.2">
      <c r="B60" s="253" t="s">
        <v>24</v>
      </c>
      <c r="C60" s="247" t="s">
        <v>25</v>
      </c>
      <c r="D60" s="249"/>
      <c r="E60" s="258" t="s">
        <v>2</v>
      </c>
      <c r="F60" s="255" t="s">
        <v>26</v>
      </c>
      <c r="G60" s="249"/>
      <c r="H60" s="263" t="s">
        <v>4</v>
      </c>
      <c r="I60" s="253" t="s">
        <v>27</v>
      </c>
      <c r="J60" s="255"/>
      <c r="K60" s="258" t="s">
        <v>6</v>
      </c>
      <c r="L60" s="247" t="s">
        <v>7</v>
      </c>
      <c r="M60" s="249" t="s">
        <v>8</v>
      </c>
      <c r="N60" s="251" t="s">
        <v>9</v>
      </c>
    </row>
    <row r="61" spans="2:14" ht="21.75" thickBot="1" x14ac:dyDescent="0.25">
      <c r="B61" s="254"/>
      <c r="C61" s="3" t="s">
        <v>10</v>
      </c>
      <c r="D61" s="2" t="s">
        <v>11</v>
      </c>
      <c r="E61" s="259"/>
      <c r="F61" s="1" t="s">
        <v>10</v>
      </c>
      <c r="G61" s="2" t="s">
        <v>11</v>
      </c>
      <c r="H61" s="264"/>
      <c r="I61" s="3" t="s">
        <v>10</v>
      </c>
      <c r="J61" s="2" t="s">
        <v>11</v>
      </c>
      <c r="K61" s="259"/>
      <c r="L61" s="260"/>
      <c r="M61" s="261"/>
      <c r="N61" s="262"/>
    </row>
    <row r="62" spans="2:14" ht="21" x14ac:dyDescent="0.2">
      <c r="B62" s="75" t="s">
        <v>28</v>
      </c>
      <c r="C62" s="94">
        <f>C6+C34</f>
        <v>9</v>
      </c>
      <c r="D62" s="96">
        <f>D6+D34</f>
        <v>6</v>
      </c>
      <c r="E62" s="6">
        <f>C62+D62</f>
        <v>15</v>
      </c>
      <c r="F62" s="94">
        <f>F6+F34</f>
        <v>0</v>
      </c>
      <c r="G62" s="96">
        <f>G6+G34</f>
        <v>0</v>
      </c>
      <c r="H62" s="89">
        <f>F62+G62</f>
        <v>0</v>
      </c>
      <c r="I62" s="94">
        <f>I34+I6</f>
        <v>0</v>
      </c>
      <c r="J62" s="96">
        <f>J34+J6</f>
        <v>0</v>
      </c>
      <c r="K62" s="7">
        <f>I62+J62</f>
        <v>0</v>
      </c>
      <c r="L62" s="8">
        <f t="shared" ref="L62:M83" si="14">F62+C62+I62</f>
        <v>9</v>
      </c>
      <c r="M62" s="9">
        <f t="shared" si="14"/>
        <v>6</v>
      </c>
      <c r="N62" s="7">
        <f>L62+M62</f>
        <v>15</v>
      </c>
    </row>
    <row r="63" spans="2:14" ht="21" x14ac:dyDescent="0.2">
      <c r="B63" s="90" t="s">
        <v>29</v>
      </c>
      <c r="C63" s="94">
        <f t="shared" ref="C63:D78" si="15">C7+C35</f>
        <v>84</v>
      </c>
      <c r="D63" s="95">
        <f t="shared" si="15"/>
        <v>81</v>
      </c>
      <c r="E63" s="10">
        <f t="shared" ref="E63:E83" si="16">C63+D63</f>
        <v>165</v>
      </c>
      <c r="F63" s="94">
        <f t="shared" ref="F63:G78" si="17">F7+F35</f>
        <v>0</v>
      </c>
      <c r="G63" s="95">
        <f t="shared" si="17"/>
        <v>0</v>
      </c>
      <c r="H63" s="91">
        <f t="shared" ref="H63:H83" si="18">F63+G63</f>
        <v>0</v>
      </c>
      <c r="I63" s="94">
        <f t="shared" ref="I63:J78" si="19">I35+I7</f>
        <v>0</v>
      </c>
      <c r="J63" s="95">
        <f t="shared" si="19"/>
        <v>0</v>
      </c>
      <c r="K63" s="11">
        <f t="shared" ref="K63:K66" si="20">I63+J63</f>
        <v>0</v>
      </c>
      <c r="L63" s="12">
        <f t="shared" si="14"/>
        <v>84</v>
      </c>
      <c r="M63" s="13">
        <f t="shared" si="14"/>
        <v>81</v>
      </c>
      <c r="N63" s="11">
        <f t="shared" ref="N63:N83" si="21">L63+M63</f>
        <v>165</v>
      </c>
    </row>
    <row r="64" spans="2:14" ht="21" x14ac:dyDescent="0.2">
      <c r="B64" s="90" t="s">
        <v>30</v>
      </c>
      <c r="C64" s="94">
        <f t="shared" si="15"/>
        <v>432</v>
      </c>
      <c r="D64" s="95">
        <f t="shared" si="15"/>
        <v>419</v>
      </c>
      <c r="E64" s="10">
        <f t="shared" si="16"/>
        <v>851</v>
      </c>
      <c r="F64" s="94">
        <f t="shared" si="17"/>
        <v>0</v>
      </c>
      <c r="G64" s="95">
        <f t="shared" si="17"/>
        <v>0</v>
      </c>
      <c r="H64" s="91">
        <f t="shared" si="18"/>
        <v>0</v>
      </c>
      <c r="I64" s="94">
        <f t="shared" si="19"/>
        <v>0</v>
      </c>
      <c r="J64" s="95">
        <f t="shared" si="19"/>
        <v>0</v>
      </c>
      <c r="K64" s="11">
        <f t="shared" si="20"/>
        <v>0</v>
      </c>
      <c r="L64" s="12">
        <f t="shared" si="14"/>
        <v>432</v>
      </c>
      <c r="M64" s="13">
        <f t="shared" si="14"/>
        <v>419</v>
      </c>
      <c r="N64" s="11">
        <f t="shared" si="21"/>
        <v>851</v>
      </c>
    </row>
    <row r="65" spans="2:14" ht="21" x14ac:dyDescent="0.2">
      <c r="B65" s="90" t="s">
        <v>31</v>
      </c>
      <c r="C65" s="94">
        <f t="shared" si="15"/>
        <v>273</v>
      </c>
      <c r="D65" s="95">
        <f t="shared" si="15"/>
        <v>267</v>
      </c>
      <c r="E65" s="10">
        <f t="shared" si="16"/>
        <v>540</v>
      </c>
      <c r="F65" s="94">
        <f t="shared" si="17"/>
        <v>0</v>
      </c>
      <c r="G65" s="95">
        <f t="shared" si="17"/>
        <v>0</v>
      </c>
      <c r="H65" s="91">
        <f t="shared" si="18"/>
        <v>0</v>
      </c>
      <c r="I65" s="94">
        <f t="shared" si="19"/>
        <v>0</v>
      </c>
      <c r="J65" s="95">
        <f t="shared" si="19"/>
        <v>0</v>
      </c>
      <c r="K65" s="11">
        <f t="shared" si="20"/>
        <v>0</v>
      </c>
      <c r="L65" s="12">
        <f t="shared" si="14"/>
        <v>273</v>
      </c>
      <c r="M65" s="13">
        <f t="shared" si="14"/>
        <v>267</v>
      </c>
      <c r="N65" s="11">
        <f t="shared" si="21"/>
        <v>540</v>
      </c>
    </row>
    <row r="66" spans="2:14" ht="21" x14ac:dyDescent="0.2">
      <c r="B66" s="90" t="s">
        <v>32</v>
      </c>
      <c r="C66" s="94">
        <f t="shared" si="15"/>
        <v>381</v>
      </c>
      <c r="D66" s="95">
        <f t="shared" si="15"/>
        <v>420</v>
      </c>
      <c r="E66" s="10">
        <f t="shared" si="16"/>
        <v>801</v>
      </c>
      <c r="F66" s="94">
        <f t="shared" si="17"/>
        <v>0</v>
      </c>
      <c r="G66" s="95">
        <f t="shared" si="17"/>
        <v>0</v>
      </c>
      <c r="H66" s="91">
        <f t="shared" si="18"/>
        <v>0</v>
      </c>
      <c r="I66" s="94">
        <f t="shared" si="19"/>
        <v>0</v>
      </c>
      <c r="J66" s="95">
        <f t="shared" si="19"/>
        <v>0</v>
      </c>
      <c r="K66" s="11">
        <f t="shared" si="20"/>
        <v>0</v>
      </c>
      <c r="L66" s="12">
        <f t="shared" si="14"/>
        <v>381</v>
      </c>
      <c r="M66" s="13">
        <f t="shared" si="14"/>
        <v>420</v>
      </c>
      <c r="N66" s="11">
        <f t="shared" si="21"/>
        <v>801</v>
      </c>
    </row>
    <row r="67" spans="2:14" ht="21" x14ac:dyDescent="0.2">
      <c r="B67" s="90" t="s">
        <v>33</v>
      </c>
      <c r="C67" s="94">
        <f t="shared" si="15"/>
        <v>612</v>
      </c>
      <c r="D67" s="95">
        <f t="shared" si="15"/>
        <v>555</v>
      </c>
      <c r="E67" s="10">
        <f t="shared" si="16"/>
        <v>1167</v>
      </c>
      <c r="F67" s="94">
        <f t="shared" si="17"/>
        <v>0</v>
      </c>
      <c r="G67" s="95">
        <f t="shared" si="17"/>
        <v>0</v>
      </c>
      <c r="H67" s="91">
        <f t="shared" si="18"/>
        <v>0</v>
      </c>
      <c r="I67" s="94">
        <f t="shared" si="19"/>
        <v>0</v>
      </c>
      <c r="J67" s="95">
        <f t="shared" si="19"/>
        <v>0</v>
      </c>
      <c r="K67" s="10">
        <f t="shared" ref="K67:K83" si="22">J67+I67</f>
        <v>0</v>
      </c>
      <c r="L67" s="12">
        <f t="shared" si="14"/>
        <v>612</v>
      </c>
      <c r="M67" s="13">
        <f t="shared" si="14"/>
        <v>555</v>
      </c>
      <c r="N67" s="11">
        <f t="shared" si="21"/>
        <v>1167</v>
      </c>
    </row>
    <row r="68" spans="2:14" ht="21" x14ac:dyDescent="0.2">
      <c r="B68" s="90" t="s">
        <v>34</v>
      </c>
      <c r="C68" s="94">
        <f t="shared" si="15"/>
        <v>343</v>
      </c>
      <c r="D68" s="95">
        <f t="shared" si="15"/>
        <v>262</v>
      </c>
      <c r="E68" s="10">
        <f t="shared" si="16"/>
        <v>605</v>
      </c>
      <c r="F68" s="94">
        <f t="shared" si="17"/>
        <v>0</v>
      </c>
      <c r="G68" s="95">
        <f t="shared" si="17"/>
        <v>0</v>
      </c>
      <c r="H68" s="91">
        <f t="shared" si="18"/>
        <v>0</v>
      </c>
      <c r="I68" s="94">
        <f t="shared" si="19"/>
        <v>0</v>
      </c>
      <c r="J68" s="95">
        <f t="shared" si="19"/>
        <v>0</v>
      </c>
      <c r="K68" s="10">
        <f t="shared" si="22"/>
        <v>0</v>
      </c>
      <c r="L68" s="12">
        <f t="shared" si="14"/>
        <v>343</v>
      </c>
      <c r="M68" s="13">
        <f t="shared" si="14"/>
        <v>262</v>
      </c>
      <c r="N68" s="11">
        <f t="shared" si="21"/>
        <v>605</v>
      </c>
    </row>
    <row r="69" spans="2:14" ht="21" x14ac:dyDescent="0.2">
      <c r="B69" s="90" t="s">
        <v>35</v>
      </c>
      <c r="C69" s="94">
        <f t="shared" si="15"/>
        <v>191</v>
      </c>
      <c r="D69" s="95">
        <f t="shared" si="15"/>
        <v>170</v>
      </c>
      <c r="E69" s="10">
        <f t="shared" si="16"/>
        <v>361</v>
      </c>
      <c r="F69" s="94">
        <f t="shared" si="17"/>
        <v>0</v>
      </c>
      <c r="G69" s="95">
        <f t="shared" si="17"/>
        <v>0</v>
      </c>
      <c r="H69" s="91">
        <f t="shared" si="18"/>
        <v>0</v>
      </c>
      <c r="I69" s="94">
        <f t="shared" si="19"/>
        <v>0</v>
      </c>
      <c r="J69" s="95">
        <f t="shared" si="19"/>
        <v>0</v>
      </c>
      <c r="K69" s="10">
        <f t="shared" si="22"/>
        <v>0</v>
      </c>
      <c r="L69" s="12">
        <f t="shared" si="14"/>
        <v>191</v>
      </c>
      <c r="M69" s="13">
        <f t="shared" si="14"/>
        <v>170</v>
      </c>
      <c r="N69" s="11">
        <f t="shared" si="21"/>
        <v>361</v>
      </c>
    </row>
    <row r="70" spans="2:14" ht="21" x14ac:dyDescent="0.2">
      <c r="B70" s="90" t="s">
        <v>36</v>
      </c>
      <c r="C70" s="94">
        <f t="shared" si="15"/>
        <v>481</v>
      </c>
      <c r="D70" s="95">
        <f t="shared" si="15"/>
        <v>443</v>
      </c>
      <c r="E70" s="10">
        <f t="shared" si="16"/>
        <v>924</v>
      </c>
      <c r="F70" s="94">
        <f t="shared" si="17"/>
        <v>0</v>
      </c>
      <c r="G70" s="95">
        <f t="shared" si="17"/>
        <v>0</v>
      </c>
      <c r="H70" s="91">
        <f t="shared" si="18"/>
        <v>0</v>
      </c>
      <c r="I70" s="94">
        <f t="shared" si="19"/>
        <v>0</v>
      </c>
      <c r="J70" s="95">
        <f t="shared" si="19"/>
        <v>0</v>
      </c>
      <c r="K70" s="10">
        <f t="shared" si="22"/>
        <v>0</v>
      </c>
      <c r="L70" s="12">
        <f t="shared" si="14"/>
        <v>481</v>
      </c>
      <c r="M70" s="13">
        <f t="shared" si="14"/>
        <v>443</v>
      </c>
      <c r="N70" s="11">
        <f t="shared" si="21"/>
        <v>924</v>
      </c>
    </row>
    <row r="71" spans="2:14" ht="21" x14ac:dyDescent="0.2">
      <c r="B71" s="90" t="s">
        <v>37</v>
      </c>
      <c r="C71" s="94">
        <f t="shared" si="15"/>
        <v>487</v>
      </c>
      <c r="D71" s="95">
        <f t="shared" si="15"/>
        <v>427</v>
      </c>
      <c r="E71" s="10">
        <f t="shared" si="16"/>
        <v>914</v>
      </c>
      <c r="F71" s="94">
        <f t="shared" si="17"/>
        <v>0</v>
      </c>
      <c r="G71" s="95">
        <f t="shared" si="17"/>
        <v>0</v>
      </c>
      <c r="H71" s="91">
        <f t="shared" si="18"/>
        <v>0</v>
      </c>
      <c r="I71" s="94">
        <f t="shared" si="19"/>
        <v>0</v>
      </c>
      <c r="J71" s="95">
        <f t="shared" si="19"/>
        <v>0</v>
      </c>
      <c r="K71" s="10">
        <f t="shared" si="22"/>
        <v>0</v>
      </c>
      <c r="L71" s="12">
        <f t="shared" si="14"/>
        <v>487</v>
      </c>
      <c r="M71" s="13">
        <f t="shared" si="14"/>
        <v>427</v>
      </c>
      <c r="N71" s="11">
        <f t="shared" si="21"/>
        <v>914</v>
      </c>
    </row>
    <row r="72" spans="2:14" ht="21" x14ac:dyDescent="0.2">
      <c r="B72" s="90" t="s">
        <v>38</v>
      </c>
      <c r="C72" s="94">
        <f t="shared" si="15"/>
        <v>694</v>
      </c>
      <c r="D72" s="95">
        <f t="shared" si="15"/>
        <v>624</v>
      </c>
      <c r="E72" s="10">
        <f t="shared" si="16"/>
        <v>1318</v>
      </c>
      <c r="F72" s="94">
        <f t="shared" si="17"/>
        <v>0</v>
      </c>
      <c r="G72" s="95">
        <f t="shared" si="17"/>
        <v>0</v>
      </c>
      <c r="H72" s="91">
        <f t="shared" si="18"/>
        <v>0</v>
      </c>
      <c r="I72" s="94">
        <f t="shared" si="19"/>
        <v>0</v>
      </c>
      <c r="J72" s="95">
        <f t="shared" si="19"/>
        <v>0</v>
      </c>
      <c r="K72" s="10">
        <f t="shared" si="22"/>
        <v>0</v>
      </c>
      <c r="L72" s="12">
        <f t="shared" si="14"/>
        <v>694</v>
      </c>
      <c r="M72" s="13">
        <f t="shared" si="14"/>
        <v>624</v>
      </c>
      <c r="N72" s="11">
        <f t="shared" si="21"/>
        <v>1318</v>
      </c>
    </row>
    <row r="73" spans="2:14" ht="21" x14ac:dyDescent="0.2">
      <c r="B73" s="90" t="s">
        <v>39</v>
      </c>
      <c r="C73" s="94">
        <f t="shared" si="15"/>
        <v>758</v>
      </c>
      <c r="D73" s="95">
        <f t="shared" si="15"/>
        <v>712</v>
      </c>
      <c r="E73" s="10">
        <f t="shared" si="16"/>
        <v>1470</v>
      </c>
      <c r="F73" s="94">
        <f t="shared" si="17"/>
        <v>0</v>
      </c>
      <c r="G73" s="95">
        <f t="shared" si="17"/>
        <v>0</v>
      </c>
      <c r="H73" s="91">
        <f t="shared" si="18"/>
        <v>0</v>
      </c>
      <c r="I73" s="94">
        <f t="shared" si="19"/>
        <v>0</v>
      </c>
      <c r="J73" s="95">
        <f t="shared" si="19"/>
        <v>0</v>
      </c>
      <c r="K73" s="10">
        <f t="shared" si="22"/>
        <v>0</v>
      </c>
      <c r="L73" s="12">
        <f t="shared" si="14"/>
        <v>758</v>
      </c>
      <c r="M73" s="13">
        <f t="shared" si="14"/>
        <v>712</v>
      </c>
      <c r="N73" s="11">
        <f t="shared" si="21"/>
        <v>1470</v>
      </c>
    </row>
    <row r="74" spans="2:14" ht="21" x14ac:dyDescent="0.2">
      <c r="B74" s="90" t="s">
        <v>40</v>
      </c>
      <c r="C74" s="94">
        <f t="shared" si="15"/>
        <v>655</v>
      </c>
      <c r="D74" s="95">
        <f t="shared" si="15"/>
        <v>596</v>
      </c>
      <c r="E74" s="10">
        <f t="shared" si="16"/>
        <v>1251</v>
      </c>
      <c r="F74" s="94">
        <f t="shared" si="17"/>
        <v>0</v>
      </c>
      <c r="G74" s="95">
        <f t="shared" si="17"/>
        <v>0</v>
      </c>
      <c r="H74" s="91">
        <f t="shared" si="18"/>
        <v>0</v>
      </c>
      <c r="I74" s="94">
        <f t="shared" si="19"/>
        <v>0</v>
      </c>
      <c r="J74" s="95">
        <f t="shared" si="19"/>
        <v>0</v>
      </c>
      <c r="K74" s="10">
        <f t="shared" si="22"/>
        <v>0</v>
      </c>
      <c r="L74" s="12">
        <f t="shared" si="14"/>
        <v>655</v>
      </c>
      <c r="M74" s="13">
        <f t="shared" si="14"/>
        <v>596</v>
      </c>
      <c r="N74" s="11">
        <f t="shared" si="21"/>
        <v>1251</v>
      </c>
    </row>
    <row r="75" spans="2:14" ht="21" x14ac:dyDescent="0.2">
      <c r="B75" s="90" t="s">
        <v>41</v>
      </c>
      <c r="C75" s="94">
        <f t="shared" si="15"/>
        <v>602</v>
      </c>
      <c r="D75" s="95">
        <f t="shared" si="15"/>
        <v>502</v>
      </c>
      <c r="E75" s="10">
        <f t="shared" si="16"/>
        <v>1104</v>
      </c>
      <c r="F75" s="94">
        <f t="shared" si="17"/>
        <v>0</v>
      </c>
      <c r="G75" s="95">
        <f t="shared" si="17"/>
        <v>0</v>
      </c>
      <c r="H75" s="91">
        <f t="shared" si="18"/>
        <v>0</v>
      </c>
      <c r="I75" s="94">
        <f t="shared" si="19"/>
        <v>0</v>
      </c>
      <c r="J75" s="95">
        <f t="shared" si="19"/>
        <v>0</v>
      </c>
      <c r="K75" s="10">
        <f t="shared" si="22"/>
        <v>0</v>
      </c>
      <c r="L75" s="12">
        <f t="shared" si="14"/>
        <v>602</v>
      </c>
      <c r="M75" s="13">
        <f t="shared" si="14"/>
        <v>502</v>
      </c>
      <c r="N75" s="11">
        <f t="shared" si="21"/>
        <v>1104</v>
      </c>
    </row>
    <row r="76" spans="2:14" ht="21" x14ac:dyDescent="0.2">
      <c r="B76" s="90" t="s">
        <v>42</v>
      </c>
      <c r="C76" s="94">
        <f t="shared" si="15"/>
        <v>547</v>
      </c>
      <c r="D76" s="95">
        <f t="shared" si="15"/>
        <v>481</v>
      </c>
      <c r="E76" s="10">
        <f t="shared" si="16"/>
        <v>1028</v>
      </c>
      <c r="F76" s="94">
        <f t="shared" si="17"/>
        <v>0</v>
      </c>
      <c r="G76" s="95">
        <f t="shared" si="17"/>
        <v>0</v>
      </c>
      <c r="H76" s="91">
        <f t="shared" si="18"/>
        <v>0</v>
      </c>
      <c r="I76" s="94">
        <f t="shared" si="19"/>
        <v>0</v>
      </c>
      <c r="J76" s="95">
        <f t="shared" si="19"/>
        <v>0</v>
      </c>
      <c r="K76" s="10">
        <f t="shared" si="22"/>
        <v>0</v>
      </c>
      <c r="L76" s="12">
        <f t="shared" si="14"/>
        <v>547</v>
      </c>
      <c r="M76" s="13">
        <f t="shared" si="14"/>
        <v>481</v>
      </c>
      <c r="N76" s="11">
        <f t="shared" si="21"/>
        <v>1028</v>
      </c>
    </row>
    <row r="77" spans="2:14" ht="21" x14ac:dyDescent="0.2">
      <c r="B77" s="90" t="s">
        <v>43</v>
      </c>
      <c r="C77" s="94">
        <f t="shared" si="15"/>
        <v>382</v>
      </c>
      <c r="D77" s="95">
        <f t="shared" si="15"/>
        <v>383</v>
      </c>
      <c r="E77" s="10">
        <f t="shared" si="16"/>
        <v>765</v>
      </c>
      <c r="F77" s="94">
        <f t="shared" si="17"/>
        <v>0</v>
      </c>
      <c r="G77" s="95">
        <f t="shared" si="17"/>
        <v>0</v>
      </c>
      <c r="H77" s="91">
        <f t="shared" si="18"/>
        <v>0</v>
      </c>
      <c r="I77" s="94">
        <f t="shared" si="19"/>
        <v>0</v>
      </c>
      <c r="J77" s="95">
        <f t="shared" si="19"/>
        <v>0</v>
      </c>
      <c r="K77" s="10">
        <f t="shared" si="22"/>
        <v>0</v>
      </c>
      <c r="L77" s="12">
        <f t="shared" si="14"/>
        <v>382</v>
      </c>
      <c r="M77" s="13">
        <f t="shared" si="14"/>
        <v>383</v>
      </c>
      <c r="N77" s="11">
        <f t="shared" si="21"/>
        <v>765</v>
      </c>
    </row>
    <row r="78" spans="2:14" ht="21" x14ac:dyDescent="0.2">
      <c r="B78" s="90" t="s">
        <v>44</v>
      </c>
      <c r="C78" s="94">
        <f t="shared" si="15"/>
        <v>265</v>
      </c>
      <c r="D78" s="95">
        <f t="shared" si="15"/>
        <v>288</v>
      </c>
      <c r="E78" s="10">
        <f t="shared" si="16"/>
        <v>553</v>
      </c>
      <c r="F78" s="94">
        <f t="shared" si="17"/>
        <v>0</v>
      </c>
      <c r="G78" s="95">
        <f t="shared" si="17"/>
        <v>0</v>
      </c>
      <c r="H78" s="91">
        <f t="shared" si="18"/>
        <v>0</v>
      </c>
      <c r="I78" s="94">
        <f t="shared" si="19"/>
        <v>0</v>
      </c>
      <c r="J78" s="95">
        <f t="shared" si="19"/>
        <v>0</v>
      </c>
      <c r="K78" s="10">
        <f t="shared" si="22"/>
        <v>0</v>
      </c>
      <c r="L78" s="12">
        <f t="shared" si="14"/>
        <v>265</v>
      </c>
      <c r="M78" s="13">
        <f t="shared" si="14"/>
        <v>288</v>
      </c>
      <c r="N78" s="11">
        <f t="shared" si="21"/>
        <v>553</v>
      </c>
    </row>
    <row r="79" spans="2:14" ht="21" x14ac:dyDescent="0.2">
      <c r="B79" s="90" t="s">
        <v>45</v>
      </c>
      <c r="C79" s="94">
        <f t="shared" ref="C79:D83" si="23">C23+C51</f>
        <v>196</v>
      </c>
      <c r="D79" s="95">
        <f t="shared" si="23"/>
        <v>209</v>
      </c>
      <c r="E79" s="10">
        <f t="shared" si="16"/>
        <v>405</v>
      </c>
      <c r="F79" s="94">
        <f t="shared" ref="F79:G83" si="24">F23+F51</f>
        <v>0</v>
      </c>
      <c r="G79" s="95">
        <f t="shared" si="24"/>
        <v>0</v>
      </c>
      <c r="H79" s="91">
        <f t="shared" si="18"/>
        <v>0</v>
      </c>
      <c r="I79" s="94">
        <f t="shared" ref="I79:J83" si="25">I51+I23</f>
        <v>0</v>
      </c>
      <c r="J79" s="95">
        <f t="shared" si="25"/>
        <v>0</v>
      </c>
      <c r="K79" s="10">
        <f t="shared" si="22"/>
        <v>0</v>
      </c>
      <c r="L79" s="12">
        <f t="shared" si="14"/>
        <v>196</v>
      </c>
      <c r="M79" s="13">
        <f t="shared" si="14"/>
        <v>209</v>
      </c>
      <c r="N79" s="11">
        <f t="shared" si="21"/>
        <v>405</v>
      </c>
    </row>
    <row r="80" spans="2:14" ht="21" x14ac:dyDescent="0.2">
      <c r="B80" s="90" t="s">
        <v>46</v>
      </c>
      <c r="C80" s="94">
        <f t="shared" si="23"/>
        <v>105</v>
      </c>
      <c r="D80" s="95">
        <f t="shared" si="23"/>
        <v>155</v>
      </c>
      <c r="E80" s="10">
        <f t="shared" si="16"/>
        <v>260</v>
      </c>
      <c r="F80" s="94">
        <f t="shared" si="24"/>
        <v>0</v>
      </c>
      <c r="G80" s="95">
        <f t="shared" si="24"/>
        <v>0</v>
      </c>
      <c r="H80" s="91">
        <f t="shared" si="18"/>
        <v>0</v>
      </c>
      <c r="I80" s="94">
        <f t="shared" si="25"/>
        <v>0</v>
      </c>
      <c r="J80" s="95">
        <f t="shared" si="25"/>
        <v>0</v>
      </c>
      <c r="K80" s="10">
        <f t="shared" si="22"/>
        <v>0</v>
      </c>
      <c r="L80" s="12">
        <f t="shared" si="14"/>
        <v>105</v>
      </c>
      <c r="M80" s="13">
        <f t="shared" si="14"/>
        <v>155</v>
      </c>
      <c r="N80" s="11">
        <f t="shared" si="21"/>
        <v>260</v>
      </c>
    </row>
    <row r="81" spans="2:14" ht="21" x14ac:dyDescent="0.2">
      <c r="B81" s="90" t="s">
        <v>47</v>
      </c>
      <c r="C81" s="94">
        <f t="shared" si="23"/>
        <v>78</v>
      </c>
      <c r="D81" s="95">
        <f t="shared" si="23"/>
        <v>98</v>
      </c>
      <c r="E81" s="10">
        <f t="shared" si="16"/>
        <v>176</v>
      </c>
      <c r="F81" s="94">
        <f t="shared" si="24"/>
        <v>0</v>
      </c>
      <c r="G81" s="95">
        <f t="shared" si="24"/>
        <v>0</v>
      </c>
      <c r="H81" s="91">
        <f t="shared" si="18"/>
        <v>0</v>
      </c>
      <c r="I81" s="94">
        <f t="shared" si="25"/>
        <v>0</v>
      </c>
      <c r="J81" s="95">
        <f t="shared" si="25"/>
        <v>0</v>
      </c>
      <c r="K81" s="10">
        <f t="shared" si="22"/>
        <v>0</v>
      </c>
      <c r="L81" s="12">
        <f t="shared" si="14"/>
        <v>78</v>
      </c>
      <c r="M81" s="13">
        <f t="shared" si="14"/>
        <v>98</v>
      </c>
      <c r="N81" s="11">
        <f t="shared" si="21"/>
        <v>176</v>
      </c>
    </row>
    <row r="82" spans="2:14" ht="21" x14ac:dyDescent="0.2">
      <c r="B82" s="90" t="s">
        <v>48</v>
      </c>
      <c r="C82" s="94">
        <f t="shared" si="23"/>
        <v>91</v>
      </c>
      <c r="D82" s="95">
        <f t="shared" si="23"/>
        <v>82</v>
      </c>
      <c r="E82" s="10">
        <f t="shared" si="16"/>
        <v>173</v>
      </c>
      <c r="F82" s="94">
        <f t="shared" si="24"/>
        <v>0</v>
      </c>
      <c r="G82" s="95">
        <f t="shared" si="24"/>
        <v>0</v>
      </c>
      <c r="H82" s="91">
        <f t="shared" si="18"/>
        <v>0</v>
      </c>
      <c r="I82" s="94">
        <f t="shared" si="25"/>
        <v>0</v>
      </c>
      <c r="J82" s="95">
        <f t="shared" si="25"/>
        <v>0</v>
      </c>
      <c r="K82" s="10">
        <f t="shared" si="22"/>
        <v>0</v>
      </c>
      <c r="L82" s="12">
        <f t="shared" si="14"/>
        <v>91</v>
      </c>
      <c r="M82" s="13">
        <f t="shared" si="14"/>
        <v>82</v>
      </c>
      <c r="N82" s="11">
        <f t="shared" si="21"/>
        <v>173</v>
      </c>
    </row>
    <row r="83" spans="2:14" ht="21.75" thickBot="1" x14ac:dyDescent="0.25">
      <c r="B83" s="92" t="s">
        <v>49</v>
      </c>
      <c r="C83" s="94">
        <f t="shared" si="23"/>
        <v>82</v>
      </c>
      <c r="D83" s="97">
        <f t="shared" si="23"/>
        <v>77</v>
      </c>
      <c r="E83" s="65">
        <f t="shared" si="16"/>
        <v>159</v>
      </c>
      <c r="F83" s="94">
        <f t="shared" si="24"/>
        <v>0</v>
      </c>
      <c r="G83" s="97">
        <f t="shared" si="24"/>
        <v>0</v>
      </c>
      <c r="H83" s="63">
        <f t="shared" si="18"/>
        <v>0</v>
      </c>
      <c r="I83" s="94">
        <f t="shared" si="25"/>
        <v>0</v>
      </c>
      <c r="J83" s="97">
        <f t="shared" si="25"/>
        <v>0</v>
      </c>
      <c r="K83" s="65">
        <f t="shared" si="22"/>
        <v>0</v>
      </c>
      <c r="L83" s="64">
        <f t="shared" si="14"/>
        <v>82</v>
      </c>
      <c r="M83" s="62">
        <f t="shared" si="14"/>
        <v>77</v>
      </c>
      <c r="N83" s="93">
        <f t="shared" si="21"/>
        <v>159</v>
      </c>
    </row>
    <row r="84" spans="2:14" ht="21.75" thickBot="1" x14ac:dyDescent="0.25">
      <c r="B84" s="56" t="s">
        <v>12</v>
      </c>
      <c r="C84" s="18">
        <f>SUM(C62:C83)</f>
        <v>7748</v>
      </c>
      <c r="D84" s="16">
        <f t="shared" ref="D84:H84" si="26">SUM(D62:D83)</f>
        <v>7257</v>
      </c>
      <c r="E84" s="17">
        <f t="shared" si="26"/>
        <v>15005</v>
      </c>
      <c r="F84" s="82">
        <f t="shared" si="26"/>
        <v>0</v>
      </c>
      <c r="G84" s="16">
        <f t="shared" si="26"/>
        <v>0</v>
      </c>
      <c r="H84" s="83">
        <f t="shared" si="26"/>
        <v>0</v>
      </c>
      <c r="I84" s="18"/>
      <c r="J84" s="16"/>
      <c r="K84" s="17">
        <f t="shared" ref="K84:N84" si="27">SUM(K62:K83)</f>
        <v>0</v>
      </c>
      <c r="L84" s="18">
        <f t="shared" si="27"/>
        <v>7748</v>
      </c>
      <c r="M84" s="16">
        <f t="shared" si="27"/>
        <v>7257</v>
      </c>
      <c r="N84" s="17">
        <f t="shared" si="27"/>
        <v>15005</v>
      </c>
    </row>
    <row r="85" spans="2:14" ht="15" thickBot="1" x14ac:dyDescent="0.25"/>
    <row r="86" spans="2:14" ht="21" x14ac:dyDescent="0.2">
      <c r="B86" s="247" t="s">
        <v>97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51"/>
    </row>
    <row r="87" spans="2:14" ht="21.75" thickBot="1" x14ac:dyDescent="0.25">
      <c r="B87" s="248" t="s">
        <v>87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2"/>
    </row>
    <row r="88" spans="2:14" ht="21" x14ac:dyDescent="0.2">
      <c r="B88" s="253" t="s">
        <v>24</v>
      </c>
      <c r="C88" s="247" t="s">
        <v>25</v>
      </c>
      <c r="D88" s="249"/>
      <c r="E88" s="258" t="s">
        <v>2</v>
      </c>
      <c r="F88" s="255" t="s">
        <v>26</v>
      </c>
      <c r="G88" s="249"/>
      <c r="H88" s="263" t="s">
        <v>4</v>
      </c>
      <c r="I88" s="253" t="s">
        <v>27</v>
      </c>
      <c r="J88" s="255"/>
      <c r="K88" s="258" t="s">
        <v>6</v>
      </c>
      <c r="L88" s="247" t="s">
        <v>7</v>
      </c>
      <c r="M88" s="249" t="s">
        <v>8</v>
      </c>
      <c r="N88" s="251" t="s">
        <v>9</v>
      </c>
    </row>
    <row r="89" spans="2:14" ht="21.75" thickBot="1" x14ac:dyDescent="0.25">
      <c r="B89" s="254"/>
      <c r="C89" s="3" t="s">
        <v>10</v>
      </c>
      <c r="D89" s="2" t="s">
        <v>11</v>
      </c>
      <c r="E89" s="259"/>
      <c r="F89" s="1" t="s">
        <v>10</v>
      </c>
      <c r="G89" s="2" t="s">
        <v>11</v>
      </c>
      <c r="H89" s="264"/>
      <c r="I89" s="3" t="s">
        <v>10</v>
      </c>
      <c r="J89" s="2" t="s">
        <v>11</v>
      </c>
      <c r="K89" s="259"/>
      <c r="L89" s="260"/>
      <c r="M89" s="261"/>
      <c r="N89" s="262"/>
    </row>
    <row r="90" spans="2:14" ht="21.75" thickBot="1" x14ac:dyDescent="0.25">
      <c r="B90" s="75" t="s">
        <v>28</v>
      </c>
      <c r="C90" s="94">
        <f>'[1]خانه بهداشت ضمیمه غیر ایرانی'!C7</f>
        <v>0</v>
      </c>
      <c r="D90" s="94">
        <f>'[1]خانه بهداشت ضمیمه غیر ایرانی'!D7</f>
        <v>0</v>
      </c>
      <c r="E90" s="6">
        <f>C90+D90</f>
        <v>0</v>
      </c>
      <c r="F90" s="94">
        <v>0</v>
      </c>
      <c r="G90" s="96">
        <v>0</v>
      </c>
      <c r="H90" s="89">
        <f>F90+G90</f>
        <v>0</v>
      </c>
      <c r="I90" s="94">
        <v>0</v>
      </c>
      <c r="J90" s="96">
        <v>0</v>
      </c>
      <c r="K90" s="7">
        <f>I90+J90</f>
        <v>0</v>
      </c>
      <c r="L90" s="8">
        <f t="shared" ref="L90:M111" si="28">F90+C90+I90</f>
        <v>0</v>
      </c>
      <c r="M90" s="9">
        <f t="shared" si="28"/>
        <v>0</v>
      </c>
      <c r="N90" s="7">
        <f>L90+M90</f>
        <v>0</v>
      </c>
    </row>
    <row r="91" spans="2:14" ht="21.75" thickBot="1" x14ac:dyDescent="0.25">
      <c r="B91" s="90" t="s">
        <v>29</v>
      </c>
      <c r="C91" s="94">
        <f>'[1]خانه بهداشت ضمیمه غیر ایرانی'!C8</f>
        <v>0</v>
      </c>
      <c r="D91" s="94">
        <f>'[1]خانه بهداشت ضمیمه غیر ایرانی'!D8</f>
        <v>0</v>
      </c>
      <c r="E91" s="10">
        <f t="shared" ref="E91:E111" si="29">C91+D91</f>
        <v>0</v>
      </c>
      <c r="F91" s="94">
        <v>0</v>
      </c>
      <c r="G91" s="96">
        <v>0</v>
      </c>
      <c r="H91" s="91">
        <f t="shared" ref="H91:H111" si="30">F91+G91</f>
        <v>0</v>
      </c>
      <c r="I91" s="94">
        <v>0</v>
      </c>
      <c r="J91" s="96">
        <v>0</v>
      </c>
      <c r="K91" s="11">
        <f t="shared" ref="K91:K94" si="31">I91+J91</f>
        <v>0</v>
      </c>
      <c r="L91" s="12">
        <f t="shared" si="28"/>
        <v>0</v>
      </c>
      <c r="M91" s="13">
        <f t="shared" si="28"/>
        <v>0</v>
      </c>
      <c r="N91" s="11">
        <f t="shared" ref="N91:N111" si="32">L91+M91</f>
        <v>0</v>
      </c>
    </row>
    <row r="92" spans="2:14" ht="21.75" thickBot="1" x14ac:dyDescent="0.25">
      <c r="B92" s="90" t="s">
        <v>30</v>
      </c>
      <c r="C92" s="94">
        <f>'[1]خانه بهداشت ضمیمه غیر ایرانی'!C9</f>
        <v>1</v>
      </c>
      <c r="D92" s="94">
        <f>'[1]خانه بهداشت ضمیمه غیر ایرانی'!D9</f>
        <v>0</v>
      </c>
      <c r="E92" s="10">
        <f t="shared" si="29"/>
        <v>1</v>
      </c>
      <c r="F92" s="94">
        <v>0</v>
      </c>
      <c r="G92" s="96">
        <v>0</v>
      </c>
      <c r="H92" s="91">
        <f t="shared" si="30"/>
        <v>0</v>
      </c>
      <c r="I92" s="94">
        <v>0</v>
      </c>
      <c r="J92" s="96">
        <v>0</v>
      </c>
      <c r="K92" s="11">
        <f t="shared" si="31"/>
        <v>0</v>
      </c>
      <c r="L92" s="12">
        <f t="shared" si="28"/>
        <v>1</v>
      </c>
      <c r="M92" s="13">
        <f t="shared" si="28"/>
        <v>0</v>
      </c>
      <c r="N92" s="11">
        <f t="shared" si="32"/>
        <v>1</v>
      </c>
    </row>
    <row r="93" spans="2:14" ht="21.75" thickBot="1" x14ac:dyDescent="0.25">
      <c r="B93" s="90" t="s">
        <v>31</v>
      </c>
      <c r="C93" s="94">
        <f>'[1]خانه بهداشت ضمیمه غیر ایرانی'!C10</f>
        <v>0</v>
      </c>
      <c r="D93" s="94">
        <f>'[1]خانه بهداشت ضمیمه غیر ایرانی'!D10</f>
        <v>1</v>
      </c>
      <c r="E93" s="10">
        <f t="shared" si="29"/>
        <v>1</v>
      </c>
      <c r="F93" s="94">
        <v>0</v>
      </c>
      <c r="G93" s="96">
        <v>0</v>
      </c>
      <c r="H93" s="91">
        <f t="shared" si="30"/>
        <v>0</v>
      </c>
      <c r="I93" s="94">
        <v>0</v>
      </c>
      <c r="J93" s="96">
        <v>0</v>
      </c>
      <c r="K93" s="11">
        <f t="shared" si="31"/>
        <v>0</v>
      </c>
      <c r="L93" s="12">
        <f t="shared" si="28"/>
        <v>0</v>
      </c>
      <c r="M93" s="13">
        <f t="shared" si="28"/>
        <v>1</v>
      </c>
      <c r="N93" s="11">
        <f t="shared" si="32"/>
        <v>1</v>
      </c>
    </row>
    <row r="94" spans="2:14" ht="21.75" thickBot="1" x14ac:dyDescent="0.25">
      <c r="B94" s="90" t="s">
        <v>32</v>
      </c>
      <c r="C94" s="94">
        <f>'[1]خانه بهداشت ضمیمه غیر ایرانی'!C11</f>
        <v>0</v>
      </c>
      <c r="D94" s="94">
        <f>'[1]خانه بهداشت ضمیمه غیر ایرانی'!D11</f>
        <v>1</v>
      </c>
      <c r="E94" s="10">
        <f t="shared" si="29"/>
        <v>1</v>
      </c>
      <c r="F94" s="94">
        <v>0</v>
      </c>
      <c r="G94" s="96">
        <v>0</v>
      </c>
      <c r="H94" s="91">
        <f t="shared" si="30"/>
        <v>0</v>
      </c>
      <c r="I94" s="94">
        <v>0</v>
      </c>
      <c r="J94" s="96">
        <v>0</v>
      </c>
      <c r="K94" s="11">
        <f t="shared" si="31"/>
        <v>0</v>
      </c>
      <c r="L94" s="12">
        <f t="shared" si="28"/>
        <v>0</v>
      </c>
      <c r="M94" s="13">
        <f t="shared" si="28"/>
        <v>1</v>
      </c>
      <c r="N94" s="11">
        <f t="shared" si="32"/>
        <v>1</v>
      </c>
    </row>
    <row r="95" spans="2:14" ht="21.75" thickBot="1" x14ac:dyDescent="0.25">
      <c r="B95" s="90" t="s">
        <v>33</v>
      </c>
      <c r="C95" s="94">
        <f>'[1]خانه بهداشت ضمیمه غیر ایرانی'!C12</f>
        <v>0</v>
      </c>
      <c r="D95" s="94">
        <f>'[1]خانه بهداشت ضمیمه غیر ایرانی'!D12</f>
        <v>1</v>
      </c>
      <c r="E95" s="10">
        <f t="shared" si="29"/>
        <v>1</v>
      </c>
      <c r="F95" s="94">
        <v>0</v>
      </c>
      <c r="G95" s="96">
        <v>0</v>
      </c>
      <c r="H95" s="91">
        <f t="shared" si="30"/>
        <v>0</v>
      </c>
      <c r="I95" s="94">
        <v>0</v>
      </c>
      <c r="J95" s="96">
        <v>0</v>
      </c>
      <c r="K95" s="10">
        <f t="shared" ref="K95:K111" si="33">J95+I95</f>
        <v>0</v>
      </c>
      <c r="L95" s="12">
        <f t="shared" si="28"/>
        <v>0</v>
      </c>
      <c r="M95" s="13">
        <f t="shared" si="28"/>
        <v>1</v>
      </c>
      <c r="N95" s="11">
        <f t="shared" si="32"/>
        <v>1</v>
      </c>
    </row>
    <row r="96" spans="2:14" ht="21.75" thickBot="1" x14ac:dyDescent="0.25">
      <c r="B96" s="90" t="s">
        <v>34</v>
      </c>
      <c r="C96" s="94">
        <f>'[1]خانه بهداشت ضمیمه غیر ایرانی'!C13</f>
        <v>0</v>
      </c>
      <c r="D96" s="94">
        <f>'[1]خانه بهداشت ضمیمه غیر ایرانی'!D13</f>
        <v>0</v>
      </c>
      <c r="E96" s="10">
        <f t="shared" si="29"/>
        <v>0</v>
      </c>
      <c r="F96" s="94">
        <v>0</v>
      </c>
      <c r="G96" s="96">
        <v>0</v>
      </c>
      <c r="H96" s="91">
        <f t="shared" si="30"/>
        <v>0</v>
      </c>
      <c r="I96" s="94">
        <v>0</v>
      </c>
      <c r="J96" s="96">
        <v>0</v>
      </c>
      <c r="K96" s="10">
        <f t="shared" si="33"/>
        <v>0</v>
      </c>
      <c r="L96" s="12">
        <f t="shared" si="28"/>
        <v>0</v>
      </c>
      <c r="M96" s="13">
        <f t="shared" si="28"/>
        <v>0</v>
      </c>
      <c r="N96" s="11">
        <f t="shared" si="32"/>
        <v>0</v>
      </c>
    </row>
    <row r="97" spans="2:14" ht="21.75" thickBot="1" x14ac:dyDescent="0.25">
      <c r="B97" s="90" t="s">
        <v>35</v>
      </c>
      <c r="C97" s="94">
        <f>'[1]خانه بهداشت ضمیمه غیر ایرانی'!C14</f>
        <v>1</v>
      </c>
      <c r="D97" s="94">
        <f>'[1]خانه بهداشت ضمیمه غیر ایرانی'!D14</f>
        <v>0</v>
      </c>
      <c r="E97" s="10">
        <f t="shared" si="29"/>
        <v>1</v>
      </c>
      <c r="F97" s="94">
        <v>0</v>
      </c>
      <c r="G97" s="96">
        <v>0</v>
      </c>
      <c r="H97" s="91">
        <f t="shared" si="30"/>
        <v>0</v>
      </c>
      <c r="I97" s="94">
        <v>0</v>
      </c>
      <c r="J97" s="96">
        <v>0</v>
      </c>
      <c r="K97" s="10">
        <f t="shared" si="33"/>
        <v>0</v>
      </c>
      <c r="L97" s="12">
        <f t="shared" si="28"/>
        <v>1</v>
      </c>
      <c r="M97" s="13">
        <f t="shared" si="28"/>
        <v>0</v>
      </c>
      <c r="N97" s="11">
        <f t="shared" si="32"/>
        <v>1</v>
      </c>
    </row>
    <row r="98" spans="2:14" ht="21.75" thickBot="1" x14ac:dyDescent="0.25">
      <c r="B98" s="90" t="s">
        <v>36</v>
      </c>
      <c r="C98" s="94">
        <f>'[1]خانه بهداشت ضمیمه غیر ایرانی'!C15</f>
        <v>1</v>
      </c>
      <c r="D98" s="94">
        <f>'[1]خانه بهداشت ضمیمه غیر ایرانی'!D15</f>
        <v>1</v>
      </c>
      <c r="E98" s="10">
        <f t="shared" si="29"/>
        <v>2</v>
      </c>
      <c r="F98" s="94">
        <v>0</v>
      </c>
      <c r="G98" s="96">
        <v>0</v>
      </c>
      <c r="H98" s="91">
        <f t="shared" si="30"/>
        <v>0</v>
      </c>
      <c r="I98" s="94">
        <v>0</v>
      </c>
      <c r="J98" s="96">
        <v>0</v>
      </c>
      <c r="K98" s="10">
        <f t="shared" si="33"/>
        <v>0</v>
      </c>
      <c r="L98" s="12">
        <f t="shared" si="28"/>
        <v>1</v>
      </c>
      <c r="M98" s="13">
        <f t="shared" si="28"/>
        <v>1</v>
      </c>
      <c r="N98" s="11">
        <f t="shared" si="32"/>
        <v>2</v>
      </c>
    </row>
    <row r="99" spans="2:14" ht="21.75" thickBot="1" x14ac:dyDescent="0.25">
      <c r="B99" s="90" t="s">
        <v>37</v>
      </c>
      <c r="C99" s="94">
        <f>'[1]خانه بهداشت ضمیمه غیر ایرانی'!C16</f>
        <v>3</v>
      </c>
      <c r="D99" s="94">
        <f>'[1]خانه بهداشت ضمیمه غیر ایرانی'!D16</f>
        <v>1</v>
      </c>
      <c r="E99" s="10">
        <f t="shared" si="29"/>
        <v>4</v>
      </c>
      <c r="F99" s="94">
        <v>0</v>
      </c>
      <c r="G99" s="96">
        <v>0</v>
      </c>
      <c r="H99" s="91">
        <f t="shared" si="30"/>
        <v>0</v>
      </c>
      <c r="I99" s="94">
        <v>0</v>
      </c>
      <c r="J99" s="96">
        <v>0</v>
      </c>
      <c r="K99" s="10">
        <f t="shared" si="33"/>
        <v>0</v>
      </c>
      <c r="L99" s="12">
        <f t="shared" si="28"/>
        <v>3</v>
      </c>
      <c r="M99" s="13">
        <f t="shared" si="28"/>
        <v>1</v>
      </c>
      <c r="N99" s="11">
        <f t="shared" si="32"/>
        <v>4</v>
      </c>
    </row>
    <row r="100" spans="2:14" ht="21.75" thickBot="1" x14ac:dyDescent="0.25">
      <c r="B100" s="90" t="s">
        <v>38</v>
      </c>
      <c r="C100" s="94">
        <f>'[1]خانه بهداشت ضمیمه غیر ایرانی'!C17</f>
        <v>1</v>
      </c>
      <c r="D100" s="94">
        <f>'[1]خانه بهداشت ضمیمه غیر ایرانی'!D17</f>
        <v>0</v>
      </c>
      <c r="E100" s="10">
        <f t="shared" si="29"/>
        <v>1</v>
      </c>
      <c r="F100" s="94">
        <v>0</v>
      </c>
      <c r="G100" s="96">
        <v>0</v>
      </c>
      <c r="H100" s="91">
        <f t="shared" si="30"/>
        <v>0</v>
      </c>
      <c r="I100" s="94">
        <v>0</v>
      </c>
      <c r="J100" s="96">
        <v>0</v>
      </c>
      <c r="K100" s="10">
        <f t="shared" si="33"/>
        <v>0</v>
      </c>
      <c r="L100" s="12">
        <f t="shared" si="28"/>
        <v>1</v>
      </c>
      <c r="M100" s="13">
        <f t="shared" si="28"/>
        <v>0</v>
      </c>
      <c r="N100" s="11">
        <f t="shared" si="32"/>
        <v>1</v>
      </c>
    </row>
    <row r="101" spans="2:14" ht="21.75" thickBot="1" x14ac:dyDescent="0.25">
      <c r="B101" s="90" t="s">
        <v>39</v>
      </c>
      <c r="C101" s="94">
        <f>'[1]خانه بهداشت ضمیمه غیر ایرانی'!C18</f>
        <v>1</v>
      </c>
      <c r="D101" s="94">
        <f>'[1]خانه بهداشت ضمیمه غیر ایرانی'!D18</f>
        <v>0</v>
      </c>
      <c r="E101" s="10">
        <f t="shared" si="29"/>
        <v>1</v>
      </c>
      <c r="F101" s="94">
        <v>0</v>
      </c>
      <c r="G101" s="96">
        <v>0</v>
      </c>
      <c r="H101" s="91">
        <f t="shared" si="30"/>
        <v>0</v>
      </c>
      <c r="I101" s="94">
        <v>0</v>
      </c>
      <c r="J101" s="96">
        <v>0</v>
      </c>
      <c r="K101" s="10">
        <f t="shared" si="33"/>
        <v>0</v>
      </c>
      <c r="L101" s="12">
        <f t="shared" si="28"/>
        <v>1</v>
      </c>
      <c r="M101" s="13">
        <f t="shared" si="28"/>
        <v>0</v>
      </c>
      <c r="N101" s="11">
        <f t="shared" si="32"/>
        <v>1</v>
      </c>
    </row>
    <row r="102" spans="2:14" ht="21.75" thickBot="1" x14ac:dyDescent="0.25">
      <c r="B102" s="90" t="s">
        <v>40</v>
      </c>
      <c r="C102" s="94">
        <f>'[1]خانه بهداشت ضمیمه غیر ایرانی'!C19</f>
        <v>0</v>
      </c>
      <c r="D102" s="94">
        <f>'[1]خانه بهداشت ضمیمه غیر ایرانی'!D19</f>
        <v>0</v>
      </c>
      <c r="E102" s="10">
        <f t="shared" si="29"/>
        <v>0</v>
      </c>
      <c r="F102" s="94">
        <v>0</v>
      </c>
      <c r="G102" s="96">
        <v>0</v>
      </c>
      <c r="H102" s="91">
        <f t="shared" si="30"/>
        <v>0</v>
      </c>
      <c r="I102" s="94">
        <v>0</v>
      </c>
      <c r="J102" s="96">
        <v>0</v>
      </c>
      <c r="K102" s="10">
        <f t="shared" si="33"/>
        <v>0</v>
      </c>
      <c r="L102" s="12">
        <f t="shared" si="28"/>
        <v>0</v>
      </c>
      <c r="M102" s="13">
        <f t="shared" si="28"/>
        <v>0</v>
      </c>
      <c r="N102" s="11">
        <f t="shared" si="32"/>
        <v>0</v>
      </c>
    </row>
    <row r="103" spans="2:14" ht="21.75" thickBot="1" x14ac:dyDescent="0.25">
      <c r="B103" s="90" t="s">
        <v>41</v>
      </c>
      <c r="C103" s="94">
        <f>'[1]خانه بهداشت ضمیمه غیر ایرانی'!C20</f>
        <v>0</v>
      </c>
      <c r="D103" s="94">
        <f>'[1]خانه بهداشت ضمیمه غیر ایرانی'!D20</f>
        <v>1</v>
      </c>
      <c r="E103" s="10">
        <f t="shared" si="29"/>
        <v>1</v>
      </c>
      <c r="F103" s="94">
        <v>0</v>
      </c>
      <c r="G103" s="96">
        <v>0</v>
      </c>
      <c r="H103" s="91">
        <f t="shared" si="30"/>
        <v>0</v>
      </c>
      <c r="I103" s="94">
        <v>0</v>
      </c>
      <c r="J103" s="96">
        <v>0</v>
      </c>
      <c r="K103" s="10">
        <f t="shared" si="33"/>
        <v>0</v>
      </c>
      <c r="L103" s="12">
        <f t="shared" si="28"/>
        <v>0</v>
      </c>
      <c r="M103" s="13">
        <f t="shared" si="28"/>
        <v>1</v>
      </c>
      <c r="N103" s="11">
        <f t="shared" si="32"/>
        <v>1</v>
      </c>
    </row>
    <row r="104" spans="2:14" ht="21.75" thickBot="1" x14ac:dyDescent="0.25">
      <c r="B104" s="90" t="s">
        <v>42</v>
      </c>
      <c r="C104" s="94">
        <f>'[1]خانه بهداشت ضمیمه غیر ایرانی'!C21</f>
        <v>1</v>
      </c>
      <c r="D104" s="94">
        <f>'[1]خانه بهداشت ضمیمه غیر ایرانی'!D21</f>
        <v>0</v>
      </c>
      <c r="E104" s="10">
        <f t="shared" si="29"/>
        <v>1</v>
      </c>
      <c r="F104" s="94">
        <v>0</v>
      </c>
      <c r="G104" s="96">
        <v>0</v>
      </c>
      <c r="H104" s="91">
        <f t="shared" si="30"/>
        <v>0</v>
      </c>
      <c r="I104" s="94">
        <v>0</v>
      </c>
      <c r="J104" s="96">
        <v>0</v>
      </c>
      <c r="K104" s="10">
        <f t="shared" si="33"/>
        <v>0</v>
      </c>
      <c r="L104" s="12">
        <f t="shared" si="28"/>
        <v>1</v>
      </c>
      <c r="M104" s="13">
        <f t="shared" si="28"/>
        <v>0</v>
      </c>
      <c r="N104" s="11">
        <f t="shared" si="32"/>
        <v>1</v>
      </c>
    </row>
    <row r="105" spans="2:14" ht="21.75" thickBot="1" x14ac:dyDescent="0.25">
      <c r="B105" s="90" t="s">
        <v>43</v>
      </c>
      <c r="C105" s="94">
        <f>'[1]خانه بهداشت ضمیمه غیر ایرانی'!C22</f>
        <v>1</v>
      </c>
      <c r="D105" s="94">
        <f>'[1]خانه بهداشت ضمیمه غیر ایرانی'!D22</f>
        <v>0</v>
      </c>
      <c r="E105" s="10">
        <f t="shared" si="29"/>
        <v>1</v>
      </c>
      <c r="F105" s="94">
        <v>0</v>
      </c>
      <c r="G105" s="96">
        <v>0</v>
      </c>
      <c r="H105" s="91">
        <f t="shared" si="30"/>
        <v>0</v>
      </c>
      <c r="I105" s="94">
        <v>0</v>
      </c>
      <c r="J105" s="96">
        <v>0</v>
      </c>
      <c r="K105" s="10">
        <f t="shared" si="33"/>
        <v>0</v>
      </c>
      <c r="L105" s="12">
        <f t="shared" si="28"/>
        <v>1</v>
      </c>
      <c r="M105" s="13">
        <f t="shared" si="28"/>
        <v>0</v>
      </c>
      <c r="N105" s="11">
        <f t="shared" si="32"/>
        <v>1</v>
      </c>
    </row>
    <row r="106" spans="2:14" ht="21.75" thickBot="1" x14ac:dyDescent="0.25">
      <c r="B106" s="90" t="s">
        <v>44</v>
      </c>
      <c r="C106" s="94">
        <f>'[1]خانه بهداشت ضمیمه غیر ایرانی'!C23</f>
        <v>0</v>
      </c>
      <c r="D106" s="94">
        <f>'[1]خانه بهداشت ضمیمه غیر ایرانی'!D23</f>
        <v>0</v>
      </c>
      <c r="E106" s="10">
        <f t="shared" si="29"/>
        <v>0</v>
      </c>
      <c r="F106" s="94">
        <v>0</v>
      </c>
      <c r="G106" s="96">
        <v>0</v>
      </c>
      <c r="H106" s="91">
        <f t="shared" si="30"/>
        <v>0</v>
      </c>
      <c r="I106" s="94">
        <v>0</v>
      </c>
      <c r="J106" s="96">
        <v>0</v>
      </c>
      <c r="K106" s="10">
        <f t="shared" si="33"/>
        <v>0</v>
      </c>
      <c r="L106" s="12">
        <f t="shared" si="28"/>
        <v>0</v>
      </c>
      <c r="M106" s="13">
        <f t="shared" si="28"/>
        <v>0</v>
      </c>
      <c r="N106" s="11">
        <f t="shared" si="32"/>
        <v>0</v>
      </c>
    </row>
    <row r="107" spans="2:14" ht="21.75" thickBot="1" x14ac:dyDescent="0.25">
      <c r="B107" s="90" t="s">
        <v>45</v>
      </c>
      <c r="C107" s="94">
        <f>'[1]خانه بهداشت ضمیمه غیر ایرانی'!C24</f>
        <v>0</v>
      </c>
      <c r="D107" s="94">
        <f>'[1]خانه بهداشت ضمیمه غیر ایرانی'!D24</f>
        <v>0</v>
      </c>
      <c r="E107" s="10">
        <f t="shared" si="29"/>
        <v>0</v>
      </c>
      <c r="F107" s="94">
        <v>0</v>
      </c>
      <c r="G107" s="96">
        <v>0</v>
      </c>
      <c r="H107" s="91">
        <f t="shared" si="30"/>
        <v>0</v>
      </c>
      <c r="I107" s="94">
        <v>0</v>
      </c>
      <c r="J107" s="96">
        <v>0</v>
      </c>
      <c r="K107" s="10">
        <f t="shared" si="33"/>
        <v>0</v>
      </c>
      <c r="L107" s="12">
        <f t="shared" si="28"/>
        <v>0</v>
      </c>
      <c r="M107" s="13">
        <f t="shared" si="28"/>
        <v>0</v>
      </c>
      <c r="N107" s="11">
        <f t="shared" si="32"/>
        <v>0</v>
      </c>
    </row>
    <row r="108" spans="2:14" ht="21.75" thickBot="1" x14ac:dyDescent="0.25">
      <c r="B108" s="90" t="s">
        <v>46</v>
      </c>
      <c r="C108" s="94">
        <f>'[1]خانه بهداشت ضمیمه غیر ایرانی'!C25</f>
        <v>0</v>
      </c>
      <c r="D108" s="94">
        <f>'[1]خانه بهداشت ضمیمه غیر ایرانی'!D25</f>
        <v>0</v>
      </c>
      <c r="E108" s="10">
        <f t="shared" si="29"/>
        <v>0</v>
      </c>
      <c r="F108" s="94">
        <v>0</v>
      </c>
      <c r="G108" s="96">
        <v>0</v>
      </c>
      <c r="H108" s="91">
        <f t="shared" si="30"/>
        <v>0</v>
      </c>
      <c r="I108" s="94">
        <v>0</v>
      </c>
      <c r="J108" s="96">
        <v>0</v>
      </c>
      <c r="K108" s="10">
        <f t="shared" si="33"/>
        <v>0</v>
      </c>
      <c r="L108" s="12">
        <f t="shared" si="28"/>
        <v>0</v>
      </c>
      <c r="M108" s="13">
        <f t="shared" si="28"/>
        <v>0</v>
      </c>
      <c r="N108" s="11">
        <f t="shared" si="32"/>
        <v>0</v>
      </c>
    </row>
    <row r="109" spans="2:14" ht="21.75" thickBot="1" x14ac:dyDescent="0.25">
      <c r="B109" s="90" t="s">
        <v>47</v>
      </c>
      <c r="C109" s="94">
        <f>'[1]خانه بهداشت ضمیمه غیر ایرانی'!C26</f>
        <v>0</v>
      </c>
      <c r="D109" s="94">
        <f>'[1]خانه بهداشت ضمیمه غیر ایرانی'!D26</f>
        <v>0</v>
      </c>
      <c r="E109" s="10">
        <f t="shared" si="29"/>
        <v>0</v>
      </c>
      <c r="F109" s="94">
        <v>0</v>
      </c>
      <c r="G109" s="96">
        <v>0</v>
      </c>
      <c r="H109" s="91">
        <f t="shared" si="30"/>
        <v>0</v>
      </c>
      <c r="I109" s="94">
        <v>0</v>
      </c>
      <c r="J109" s="96">
        <v>0</v>
      </c>
      <c r="K109" s="10">
        <f t="shared" si="33"/>
        <v>0</v>
      </c>
      <c r="L109" s="12">
        <f t="shared" si="28"/>
        <v>0</v>
      </c>
      <c r="M109" s="13">
        <f t="shared" si="28"/>
        <v>0</v>
      </c>
      <c r="N109" s="11">
        <f t="shared" si="32"/>
        <v>0</v>
      </c>
    </row>
    <row r="110" spans="2:14" ht="21.75" thickBot="1" x14ac:dyDescent="0.25">
      <c r="B110" s="90" t="s">
        <v>48</v>
      </c>
      <c r="C110" s="94">
        <f>'[1]خانه بهداشت ضمیمه غیر ایرانی'!C27</f>
        <v>0</v>
      </c>
      <c r="D110" s="94">
        <f>'[1]خانه بهداشت ضمیمه غیر ایرانی'!D27</f>
        <v>0</v>
      </c>
      <c r="E110" s="10">
        <f t="shared" si="29"/>
        <v>0</v>
      </c>
      <c r="F110" s="94">
        <v>0</v>
      </c>
      <c r="G110" s="96">
        <v>0</v>
      </c>
      <c r="H110" s="91">
        <f t="shared" si="30"/>
        <v>0</v>
      </c>
      <c r="I110" s="94">
        <v>0</v>
      </c>
      <c r="J110" s="96">
        <v>0</v>
      </c>
      <c r="K110" s="10">
        <f t="shared" si="33"/>
        <v>0</v>
      </c>
      <c r="L110" s="12">
        <f t="shared" si="28"/>
        <v>0</v>
      </c>
      <c r="M110" s="13">
        <f t="shared" si="28"/>
        <v>0</v>
      </c>
      <c r="N110" s="11">
        <f t="shared" si="32"/>
        <v>0</v>
      </c>
    </row>
    <row r="111" spans="2:14" ht="21.75" thickBot="1" x14ac:dyDescent="0.25">
      <c r="B111" s="92" t="s">
        <v>49</v>
      </c>
      <c r="C111" s="94">
        <f>'[1]خانه بهداشت ضمیمه غیر ایرانی'!C28</f>
        <v>0</v>
      </c>
      <c r="D111" s="94">
        <f>'[1]خانه بهداشت ضمیمه غیر ایرانی'!D28</f>
        <v>0</v>
      </c>
      <c r="E111" s="65">
        <f t="shared" si="29"/>
        <v>0</v>
      </c>
      <c r="F111" s="94">
        <v>0</v>
      </c>
      <c r="G111" s="96">
        <v>0</v>
      </c>
      <c r="H111" s="63">
        <f t="shared" si="30"/>
        <v>0</v>
      </c>
      <c r="I111" s="94">
        <v>0</v>
      </c>
      <c r="J111" s="96">
        <v>0</v>
      </c>
      <c r="K111" s="65">
        <f t="shared" si="33"/>
        <v>0</v>
      </c>
      <c r="L111" s="64">
        <f t="shared" si="28"/>
        <v>0</v>
      </c>
      <c r="M111" s="62">
        <f t="shared" si="28"/>
        <v>0</v>
      </c>
      <c r="N111" s="93">
        <f t="shared" si="32"/>
        <v>0</v>
      </c>
    </row>
    <row r="112" spans="2:14" ht="21.75" thickBot="1" x14ac:dyDescent="0.25">
      <c r="B112" s="56" t="s">
        <v>12</v>
      </c>
      <c r="C112" s="18">
        <f>SUM(C90:C111)</f>
        <v>10</v>
      </c>
      <c r="D112" s="16">
        <f t="shared" ref="D112:N112" si="34">SUM(D90:D111)</f>
        <v>6</v>
      </c>
      <c r="E112" s="17">
        <f t="shared" si="34"/>
        <v>16</v>
      </c>
      <c r="F112" s="82">
        <f t="shared" si="34"/>
        <v>0</v>
      </c>
      <c r="G112" s="16">
        <f t="shared" si="34"/>
        <v>0</v>
      </c>
      <c r="H112" s="83">
        <f t="shared" si="34"/>
        <v>0</v>
      </c>
      <c r="I112" s="18">
        <f t="shared" si="34"/>
        <v>0</v>
      </c>
      <c r="J112" s="16">
        <f t="shared" si="34"/>
        <v>0</v>
      </c>
      <c r="K112" s="17">
        <f t="shared" si="34"/>
        <v>0</v>
      </c>
      <c r="L112" s="18">
        <f t="shared" si="34"/>
        <v>10</v>
      </c>
      <c r="M112" s="16">
        <f t="shared" si="34"/>
        <v>6</v>
      </c>
      <c r="N112" s="17">
        <f t="shared" si="34"/>
        <v>16</v>
      </c>
    </row>
    <row r="113" spans="2:14" ht="15" thickBot="1" x14ac:dyDescent="0.25"/>
    <row r="114" spans="2:14" ht="21" x14ac:dyDescent="0.2">
      <c r="B114" s="247" t="s">
        <v>97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51"/>
    </row>
    <row r="115" spans="2:14" ht="21.75" thickBot="1" x14ac:dyDescent="0.25">
      <c r="B115" s="248" t="s">
        <v>88</v>
      </c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2"/>
    </row>
    <row r="116" spans="2:14" ht="21" x14ac:dyDescent="0.2">
      <c r="B116" s="253" t="s">
        <v>24</v>
      </c>
      <c r="C116" s="247" t="s">
        <v>25</v>
      </c>
      <c r="D116" s="249"/>
      <c r="E116" s="258" t="s">
        <v>2</v>
      </c>
      <c r="F116" s="255" t="s">
        <v>26</v>
      </c>
      <c r="G116" s="249"/>
      <c r="H116" s="263" t="s">
        <v>4</v>
      </c>
      <c r="I116" s="253" t="s">
        <v>27</v>
      </c>
      <c r="J116" s="255"/>
      <c r="K116" s="258" t="s">
        <v>6</v>
      </c>
      <c r="L116" s="247" t="s">
        <v>7</v>
      </c>
      <c r="M116" s="249" t="s">
        <v>8</v>
      </c>
      <c r="N116" s="251" t="s">
        <v>9</v>
      </c>
    </row>
    <row r="117" spans="2:14" ht="21.75" thickBot="1" x14ac:dyDescent="0.25">
      <c r="B117" s="254"/>
      <c r="C117" s="3" t="s">
        <v>10</v>
      </c>
      <c r="D117" s="2" t="s">
        <v>11</v>
      </c>
      <c r="E117" s="259"/>
      <c r="F117" s="1" t="s">
        <v>10</v>
      </c>
      <c r="G117" s="2" t="s">
        <v>11</v>
      </c>
      <c r="H117" s="264"/>
      <c r="I117" s="3" t="s">
        <v>10</v>
      </c>
      <c r="J117" s="2" t="s">
        <v>11</v>
      </c>
      <c r="K117" s="259"/>
      <c r="L117" s="260"/>
      <c r="M117" s="261"/>
      <c r="N117" s="262"/>
    </row>
    <row r="118" spans="2:14" ht="21.75" thickBot="1" x14ac:dyDescent="0.25">
      <c r="B118" s="75" t="s">
        <v>28</v>
      </c>
      <c r="C118" s="94">
        <f>'[1]خانه بهداشت غیر ضمیمه غیر ایران'!C7</f>
        <v>3</v>
      </c>
      <c r="D118" s="94">
        <f>'[1]خانه بهداشت غیر ضمیمه غیر ایران'!D7</f>
        <v>1</v>
      </c>
      <c r="E118" s="6">
        <f>C118+D118</f>
        <v>4</v>
      </c>
      <c r="F118" s="94">
        <v>0</v>
      </c>
      <c r="G118" s="128">
        <v>0</v>
      </c>
      <c r="H118" s="89">
        <f>F118+G118</f>
        <v>0</v>
      </c>
      <c r="I118" s="94">
        <v>0</v>
      </c>
      <c r="J118" s="128">
        <v>0</v>
      </c>
      <c r="K118" s="7">
        <f>I118+J118</f>
        <v>0</v>
      </c>
      <c r="L118" s="8">
        <f t="shared" ref="L118:M139" si="35">F118+C118+I118</f>
        <v>3</v>
      </c>
      <c r="M118" s="9">
        <f t="shared" si="35"/>
        <v>1</v>
      </c>
      <c r="N118" s="7">
        <f>L118+M118</f>
        <v>4</v>
      </c>
    </row>
    <row r="119" spans="2:14" ht="21.75" thickBot="1" x14ac:dyDescent="0.25">
      <c r="B119" s="90" t="s">
        <v>29</v>
      </c>
      <c r="C119" s="94">
        <f>'[1]خانه بهداشت غیر ضمیمه غیر ایران'!C8</f>
        <v>9</v>
      </c>
      <c r="D119" s="94">
        <f>'[1]خانه بهداشت غیر ضمیمه غیر ایران'!D8</f>
        <v>12</v>
      </c>
      <c r="E119" s="10">
        <f t="shared" ref="E119:E139" si="36">C119+D119</f>
        <v>21</v>
      </c>
      <c r="F119" s="94">
        <v>0</v>
      </c>
      <c r="G119" s="128">
        <v>0</v>
      </c>
      <c r="H119" s="91">
        <f t="shared" ref="H119:H139" si="37">F119+G119</f>
        <v>0</v>
      </c>
      <c r="I119" s="94">
        <v>0</v>
      </c>
      <c r="J119" s="128">
        <v>0</v>
      </c>
      <c r="K119" s="11">
        <f t="shared" ref="K119:K122" si="38">I119+J119</f>
        <v>0</v>
      </c>
      <c r="L119" s="12">
        <f t="shared" si="35"/>
        <v>9</v>
      </c>
      <c r="M119" s="13">
        <f t="shared" si="35"/>
        <v>12</v>
      </c>
      <c r="N119" s="11">
        <f t="shared" ref="N119:N139" si="39">L119+M119</f>
        <v>21</v>
      </c>
    </row>
    <row r="120" spans="2:14" ht="21.75" thickBot="1" x14ac:dyDescent="0.25">
      <c r="B120" s="90" t="s">
        <v>30</v>
      </c>
      <c r="C120" s="94">
        <f>'[1]خانه بهداشت غیر ضمیمه غیر ایران'!C9</f>
        <v>33</v>
      </c>
      <c r="D120" s="94">
        <f>'[1]خانه بهداشت غیر ضمیمه غیر ایران'!D9</f>
        <v>31</v>
      </c>
      <c r="E120" s="10">
        <f t="shared" si="36"/>
        <v>64</v>
      </c>
      <c r="F120" s="94">
        <v>0</v>
      </c>
      <c r="G120" s="128">
        <v>0</v>
      </c>
      <c r="H120" s="91">
        <f t="shared" si="37"/>
        <v>0</v>
      </c>
      <c r="I120" s="94">
        <v>0</v>
      </c>
      <c r="J120" s="128">
        <v>0</v>
      </c>
      <c r="K120" s="11">
        <f t="shared" si="38"/>
        <v>0</v>
      </c>
      <c r="L120" s="12">
        <f t="shared" si="35"/>
        <v>33</v>
      </c>
      <c r="M120" s="13">
        <f t="shared" si="35"/>
        <v>31</v>
      </c>
      <c r="N120" s="11">
        <f t="shared" si="39"/>
        <v>64</v>
      </c>
    </row>
    <row r="121" spans="2:14" ht="21.75" thickBot="1" x14ac:dyDescent="0.25">
      <c r="B121" s="90" t="s">
        <v>31</v>
      </c>
      <c r="C121" s="94">
        <f>'[1]خانه بهداشت غیر ضمیمه غیر ایران'!C10</f>
        <v>20</v>
      </c>
      <c r="D121" s="94">
        <f>'[1]خانه بهداشت غیر ضمیمه غیر ایران'!D10</f>
        <v>9</v>
      </c>
      <c r="E121" s="10">
        <f t="shared" si="36"/>
        <v>29</v>
      </c>
      <c r="F121" s="94">
        <v>0</v>
      </c>
      <c r="G121" s="128">
        <v>0</v>
      </c>
      <c r="H121" s="91">
        <f t="shared" si="37"/>
        <v>0</v>
      </c>
      <c r="I121" s="94">
        <v>0</v>
      </c>
      <c r="J121" s="128">
        <v>0</v>
      </c>
      <c r="K121" s="11">
        <f t="shared" si="38"/>
        <v>0</v>
      </c>
      <c r="L121" s="12">
        <f t="shared" si="35"/>
        <v>20</v>
      </c>
      <c r="M121" s="13">
        <f t="shared" si="35"/>
        <v>9</v>
      </c>
      <c r="N121" s="11">
        <f t="shared" si="39"/>
        <v>29</v>
      </c>
    </row>
    <row r="122" spans="2:14" ht="21.75" thickBot="1" x14ac:dyDescent="0.25">
      <c r="B122" s="90" t="s">
        <v>32</v>
      </c>
      <c r="C122" s="94">
        <f>'[1]خانه بهداشت غیر ضمیمه غیر ایران'!C11</f>
        <v>22</v>
      </c>
      <c r="D122" s="94">
        <f>'[1]خانه بهداشت غیر ضمیمه غیر ایران'!D11</f>
        <v>20</v>
      </c>
      <c r="E122" s="10">
        <f t="shared" si="36"/>
        <v>42</v>
      </c>
      <c r="F122" s="94">
        <v>0</v>
      </c>
      <c r="G122" s="128">
        <v>0</v>
      </c>
      <c r="H122" s="91">
        <f t="shared" si="37"/>
        <v>0</v>
      </c>
      <c r="I122" s="94">
        <v>0</v>
      </c>
      <c r="J122" s="128">
        <v>0</v>
      </c>
      <c r="K122" s="11">
        <f t="shared" si="38"/>
        <v>0</v>
      </c>
      <c r="L122" s="12">
        <f t="shared" si="35"/>
        <v>22</v>
      </c>
      <c r="M122" s="13">
        <f t="shared" si="35"/>
        <v>20</v>
      </c>
      <c r="N122" s="11">
        <f t="shared" si="39"/>
        <v>42</v>
      </c>
    </row>
    <row r="123" spans="2:14" ht="21.75" thickBot="1" x14ac:dyDescent="0.25">
      <c r="B123" s="90" t="s">
        <v>33</v>
      </c>
      <c r="C123" s="94">
        <f>'[1]خانه بهداشت غیر ضمیمه غیر ایران'!C12</f>
        <v>31</v>
      </c>
      <c r="D123" s="94">
        <f>'[1]خانه بهداشت غیر ضمیمه غیر ایران'!D12</f>
        <v>25</v>
      </c>
      <c r="E123" s="10">
        <f t="shared" si="36"/>
        <v>56</v>
      </c>
      <c r="F123" s="94">
        <v>0</v>
      </c>
      <c r="G123" s="128">
        <v>0</v>
      </c>
      <c r="H123" s="91">
        <f t="shared" si="37"/>
        <v>0</v>
      </c>
      <c r="I123" s="94">
        <v>0</v>
      </c>
      <c r="J123" s="128">
        <v>0</v>
      </c>
      <c r="K123" s="10">
        <f t="shared" ref="K123:K139" si="40">J123+I123</f>
        <v>0</v>
      </c>
      <c r="L123" s="12">
        <f t="shared" si="35"/>
        <v>31</v>
      </c>
      <c r="M123" s="13">
        <f t="shared" si="35"/>
        <v>25</v>
      </c>
      <c r="N123" s="11">
        <f t="shared" si="39"/>
        <v>56</v>
      </c>
    </row>
    <row r="124" spans="2:14" ht="21.75" thickBot="1" x14ac:dyDescent="0.25">
      <c r="B124" s="90" t="s">
        <v>34</v>
      </c>
      <c r="C124" s="94">
        <f>'[1]خانه بهداشت غیر ضمیمه غیر ایران'!C13</f>
        <v>21</v>
      </c>
      <c r="D124" s="94">
        <f>'[1]خانه بهداشت غیر ضمیمه غیر ایران'!D13</f>
        <v>14</v>
      </c>
      <c r="E124" s="10">
        <f t="shared" si="36"/>
        <v>35</v>
      </c>
      <c r="F124" s="94">
        <v>0</v>
      </c>
      <c r="G124" s="128">
        <v>0</v>
      </c>
      <c r="H124" s="91">
        <f t="shared" si="37"/>
        <v>0</v>
      </c>
      <c r="I124" s="94">
        <v>0</v>
      </c>
      <c r="J124" s="128">
        <v>0</v>
      </c>
      <c r="K124" s="10">
        <f t="shared" si="40"/>
        <v>0</v>
      </c>
      <c r="L124" s="12">
        <f t="shared" si="35"/>
        <v>21</v>
      </c>
      <c r="M124" s="13">
        <f t="shared" si="35"/>
        <v>14</v>
      </c>
      <c r="N124" s="11">
        <f t="shared" si="39"/>
        <v>35</v>
      </c>
    </row>
    <row r="125" spans="2:14" ht="21.75" thickBot="1" x14ac:dyDescent="0.25">
      <c r="B125" s="90" t="s">
        <v>35</v>
      </c>
      <c r="C125" s="94">
        <f>'[1]خانه بهداشت غیر ضمیمه غیر ایران'!C14</f>
        <v>15</v>
      </c>
      <c r="D125" s="94">
        <f>'[1]خانه بهداشت غیر ضمیمه غیر ایران'!D14</f>
        <v>11</v>
      </c>
      <c r="E125" s="10">
        <f t="shared" si="36"/>
        <v>26</v>
      </c>
      <c r="F125" s="94">
        <v>0</v>
      </c>
      <c r="G125" s="128">
        <v>0</v>
      </c>
      <c r="H125" s="91">
        <f t="shared" si="37"/>
        <v>0</v>
      </c>
      <c r="I125" s="94">
        <v>0</v>
      </c>
      <c r="J125" s="128">
        <v>0</v>
      </c>
      <c r="K125" s="10">
        <f t="shared" si="40"/>
        <v>0</v>
      </c>
      <c r="L125" s="12">
        <f t="shared" si="35"/>
        <v>15</v>
      </c>
      <c r="M125" s="13">
        <f t="shared" si="35"/>
        <v>11</v>
      </c>
      <c r="N125" s="11">
        <f t="shared" si="39"/>
        <v>26</v>
      </c>
    </row>
    <row r="126" spans="2:14" ht="21.75" thickBot="1" x14ac:dyDescent="0.25">
      <c r="B126" s="90" t="s">
        <v>36</v>
      </c>
      <c r="C126" s="94">
        <f>'[1]خانه بهداشت غیر ضمیمه غیر ایران'!C15</f>
        <v>39</v>
      </c>
      <c r="D126" s="94">
        <f>'[1]خانه بهداشت غیر ضمیمه غیر ایران'!D15</f>
        <v>37</v>
      </c>
      <c r="E126" s="10">
        <f t="shared" si="36"/>
        <v>76</v>
      </c>
      <c r="F126" s="94">
        <v>0</v>
      </c>
      <c r="G126" s="128">
        <v>0</v>
      </c>
      <c r="H126" s="91">
        <f t="shared" si="37"/>
        <v>0</v>
      </c>
      <c r="I126" s="94">
        <v>0</v>
      </c>
      <c r="J126" s="128">
        <v>0</v>
      </c>
      <c r="K126" s="10">
        <f t="shared" si="40"/>
        <v>0</v>
      </c>
      <c r="L126" s="12">
        <f t="shared" si="35"/>
        <v>39</v>
      </c>
      <c r="M126" s="13">
        <f t="shared" si="35"/>
        <v>37</v>
      </c>
      <c r="N126" s="11">
        <f t="shared" si="39"/>
        <v>76</v>
      </c>
    </row>
    <row r="127" spans="2:14" ht="21.75" thickBot="1" x14ac:dyDescent="0.25">
      <c r="B127" s="90" t="s">
        <v>37</v>
      </c>
      <c r="C127" s="94">
        <f>'[1]خانه بهداشت غیر ضمیمه غیر ایران'!C16</f>
        <v>38</v>
      </c>
      <c r="D127" s="94">
        <f>'[1]خانه بهداشت غیر ضمیمه غیر ایران'!D16</f>
        <v>35</v>
      </c>
      <c r="E127" s="10">
        <f t="shared" si="36"/>
        <v>73</v>
      </c>
      <c r="F127" s="94">
        <v>0</v>
      </c>
      <c r="G127" s="128">
        <v>0</v>
      </c>
      <c r="H127" s="91">
        <f t="shared" si="37"/>
        <v>0</v>
      </c>
      <c r="I127" s="94">
        <v>0</v>
      </c>
      <c r="J127" s="128">
        <v>0</v>
      </c>
      <c r="K127" s="10">
        <f t="shared" si="40"/>
        <v>0</v>
      </c>
      <c r="L127" s="12">
        <f t="shared" si="35"/>
        <v>38</v>
      </c>
      <c r="M127" s="13">
        <f t="shared" si="35"/>
        <v>35</v>
      </c>
      <c r="N127" s="11">
        <f t="shared" si="39"/>
        <v>73</v>
      </c>
    </row>
    <row r="128" spans="2:14" ht="21.75" thickBot="1" x14ac:dyDescent="0.25">
      <c r="B128" s="90" t="s">
        <v>38</v>
      </c>
      <c r="C128" s="94">
        <f>'[1]خانه بهداشت غیر ضمیمه غیر ایران'!C17</f>
        <v>20</v>
      </c>
      <c r="D128" s="94">
        <f>'[1]خانه بهداشت غیر ضمیمه غیر ایران'!D17</f>
        <v>17</v>
      </c>
      <c r="E128" s="10">
        <f t="shared" si="36"/>
        <v>37</v>
      </c>
      <c r="F128" s="94">
        <v>0</v>
      </c>
      <c r="G128" s="128">
        <v>0</v>
      </c>
      <c r="H128" s="91">
        <f t="shared" si="37"/>
        <v>0</v>
      </c>
      <c r="I128" s="94">
        <v>0</v>
      </c>
      <c r="J128" s="128">
        <v>0</v>
      </c>
      <c r="K128" s="10">
        <f t="shared" si="40"/>
        <v>0</v>
      </c>
      <c r="L128" s="12">
        <f t="shared" si="35"/>
        <v>20</v>
      </c>
      <c r="M128" s="13">
        <f t="shared" si="35"/>
        <v>17</v>
      </c>
      <c r="N128" s="11">
        <f t="shared" si="39"/>
        <v>37</v>
      </c>
    </row>
    <row r="129" spans="2:14" ht="21.75" thickBot="1" x14ac:dyDescent="0.25">
      <c r="B129" s="90" t="s">
        <v>39</v>
      </c>
      <c r="C129" s="94">
        <f>'[1]خانه بهداشت غیر ضمیمه غیر ایران'!C18</f>
        <v>15</v>
      </c>
      <c r="D129" s="94">
        <f>'[1]خانه بهداشت غیر ضمیمه غیر ایران'!D18</f>
        <v>15</v>
      </c>
      <c r="E129" s="10">
        <f t="shared" si="36"/>
        <v>30</v>
      </c>
      <c r="F129" s="94">
        <v>0</v>
      </c>
      <c r="G129" s="128">
        <v>0</v>
      </c>
      <c r="H129" s="91">
        <f t="shared" si="37"/>
        <v>0</v>
      </c>
      <c r="I129" s="94">
        <v>0</v>
      </c>
      <c r="J129" s="128">
        <v>0</v>
      </c>
      <c r="K129" s="10">
        <f t="shared" si="40"/>
        <v>0</v>
      </c>
      <c r="L129" s="12">
        <f t="shared" si="35"/>
        <v>15</v>
      </c>
      <c r="M129" s="13">
        <f t="shared" si="35"/>
        <v>15</v>
      </c>
      <c r="N129" s="11">
        <f t="shared" si="39"/>
        <v>30</v>
      </c>
    </row>
    <row r="130" spans="2:14" ht="21.75" thickBot="1" x14ac:dyDescent="0.25">
      <c r="B130" s="90" t="s">
        <v>40</v>
      </c>
      <c r="C130" s="94">
        <f>'[1]خانه بهداشت غیر ضمیمه غیر ایران'!C19</f>
        <v>14</v>
      </c>
      <c r="D130" s="94">
        <f>'[1]خانه بهداشت غیر ضمیمه غیر ایران'!D19</f>
        <v>10</v>
      </c>
      <c r="E130" s="10">
        <f t="shared" si="36"/>
        <v>24</v>
      </c>
      <c r="F130" s="94">
        <v>0</v>
      </c>
      <c r="G130" s="128">
        <v>0</v>
      </c>
      <c r="H130" s="91">
        <f t="shared" si="37"/>
        <v>0</v>
      </c>
      <c r="I130" s="94">
        <v>0</v>
      </c>
      <c r="J130" s="128">
        <v>0</v>
      </c>
      <c r="K130" s="10">
        <f t="shared" si="40"/>
        <v>0</v>
      </c>
      <c r="L130" s="12">
        <f t="shared" si="35"/>
        <v>14</v>
      </c>
      <c r="M130" s="13">
        <f t="shared" si="35"/>
        <v>10</v>
      </c>
      <c r="N130" s="11">
        <f t="shared" si="39"/>
        <v>24</v>
      </c>
    </row>
    <row r="131" spans="2:14" ht="21.75" thickBot="1" x14ac:dyDescent="0.25">
      <c r="B131" s="90" t="s">
        <v>41</v>
      </c>
      <c r="C131" s="94">
        <f>'[1]خانه بهداشت غیر ضمیمه غیر ایران'!C20</f>
        <v>7</v>
      </c>
      <c r="D131" s="94">
        <f>'[1]خانه بهداشت غیر ضمیمه غیر ایران'!D20</f>
        <v>4</v>
      </c>
      <c r="E131" s="10">
        <f t="shared" si="36"/>
        <v>11</v>
      </c>
      <c r="F131" s="94">
        <v>0</v>
      </c>
      <c r="G131" s="128">
        <v>0</v>
      </c>
      <c r="H131" s="91">
        <f t="shared" si="37"/>
        <v>0</v>
      </c>
      <c r="I131" s="94">
        <v>0</v>
      </c>
      <c r="J131" s="128">
        <v>0</v>
      </c>
      <c r="K131" s="10">
        <f t="shared" si="40"/>
        <v>0</v>
      </c>
      <c r="L131" s="12">
        <f t="shared" si="35"/>
        <v>7</v>
      </c>
      <c r="M131" s="13">
        <f t="shared" si="35"/>
        <v>4</v>
      </c>
      <c r="N131" s="11">
        <f t="shared" si="39"/>
        <v>11</v>
      </c>
    </row>
    <row r="132" spans="2:14" ht="21.75" thickBot="1" x14ac:dyDescent="0.25">
      <c r="B132" s="90" t="s">
        <v>42</v>
      </c>
      <c r="C132" s="94">
        <f>'[1]خانه بهداشت غیر ضمیمه غیر ایران'!C21</f>
        <v>5</v>
      </c>
      <c r="D132" s="94">
        <f>'[1]خانه بهداشت غیر ضمیمه غیر ایران'!D21</f>
        <v>10</v>
      </c>
      <c r="E132" s="10">
        <f t="shared" si="36"/>
        <v>15</v>
      </c>
      <c r="F132" s="94">
        <v>0</v>
      </c>
      <c r="G132" s="128">
        <v>0</v>
      </c>
      <c r="H132" s="91">
        <f t="shared" si="37"/>
        <v>0</v>
      </c>
      <c r="I132" s="94">
        <v>0</v>
      </c>
      <c r="J132" s="128">
        <v>0</v>
      </c>
      <c r="K132" s="10">
        <f t="shared" si="40"/>
        <v>0</v>
      </c>
      <c r="L132" s="12">
        <f t="shared" si="35"/>
        <v>5</v>
      </c>
      <c r="M132" s="13">
        <f t="shared" si="35"/>
        <v>10</v>
      </c>
      <c r="N132" s="11">
        <f t="shared" si="39"/>
        <v>15</v>
      </c>
    </row>
    <row r="133" spans="2:14" ht="21.75" thickBot="1" x14ac:dyDescent="0.25">
      <c r="B133" s="90" t="s">
        <v>43</v>
      </c>
      <c r="C133" s="94">
        <f>'[1]خانه بهداشت غیر ضمیمه غیر ایران'!C22</f>
        <v>9</v>
      </c>
      <c r="D133" s="94">
        <f>'[1]خانه بهداشت غیر ضمیمه غیر ایران'!D22</f>
        <v>7</v>
      </c>
      <c r="E133" s="10">
        <f t="shared" si="36"/>
        <v>16</v>
      </c>
      <c r="F133" s="94">
        <v>0</v>
      </c>
      <c r="G133" s="128">
        <v>0</v>
      </c>
      <c r="H133" s="91">
        <f t="shared" si="37"/>
        <v>0</v>
      </c>
      <c r="I133" s="94">
        <v>0</v>
      </c>
      <c r="J133" s="128">
        <v>0</v>
      </c>
      <c r="K133" s="10">
        <f t="shared" si="40"/>
        <v>0</v>
      </c>
      <c r="L133" s="12">
        <f t="shared" si="35"/>
        <v>9</v>
      </c>
      <c r="M133" s="13">
        <f t="shared" si="35"/>
        <v>7</v>
      </c>
      <c r="N133" s="11">
        <f t="shared" si="39"/>
        <v>16</v>
      </c>
    </row>
    <row r="134" spans="2:14" ht="21.75" thickBot="1" x14ac:dyDescent="0.25">
      <c r="B134" s="90" t="s">
        <v>44</v>
      </c>
      <c r="C134" s="94">
        <f>'[1]خانه بهداشت غیر ضمیمه غیر ایران'!C23</f>
        <v>6</v>
      </c>
      <c r="D134" s="94">
        <f>'[1]خانه بهداشت غیر ضمیمه غیر ایران'!D23</f>
        <v>5</v>
      </c>
      <c r="E134" s="10">
        <f t="shared" si="36"/>
        <v>11</v>
      </c>
      <c r="F134" s="94">
        <v>0</v>
      </c>
      <c r="G134" s="128">
        <v>0</v>
      </c>
      <c r="H134" s="91">
        <f t="shared" si="37"/>
        <v>0</v>
      </c>
      <c r="I134" s="94">
        <v>0</v>
      </c>
      <c r="J134" s="128">
        <v>0</v>
      </c>
      <c r="K134" s="10">
        <f t="shared" si="40"/>
        <v>0</v>
      </c>
      <c r="L134" s="12">
        <f t="shared" si="35"/>
        <v>6</v>
      </c>
      <c r="M134" s="13">
        <f t="shared" si="35"/>
        <v>5</v>
      </c>
      <c r="N134" s="11">
        <f t="shared" si="39"/>
        <v>11</v>
      </c>
    </row>
    <row r="135" spans="2:14" ht="21.75" thickBot="1" x14ac:dyDescent="0.25">
      <c r="B135" s="90" t="s">
        <v>45</v>
      </c>
      <c r="C135" s="94">
        <f>'[1]خانه بهداشت غیر ضمیمه غیر ایران'!C24</f>
        <v>3</v>
      </c>
      <c r="D135" s="94">
        <f>'[1]خانه بهداشت غیر ضمیمه غیر ایران'!D24</f>
        <v>5</v>
      </c>
      <c r="E135" s="10">
        <f t="shared" si="36"/>
        <v>8</v>
      </c>
      <c r="F135" s="94">
        <v>0</v>
      </c>
      <c r="G135" s="128">
        <v>0</v>
      </c>
      <c r="H135" s="91">
        <f t="shared" si="37"/>
        <v>0</v>
      </c>
      <c r="I135" s="94">
        <v>0</v>
      </c>
      <c r="J135" s="128">
        <v>0</v>
      </c>
      <c r="K135" s="10">
        <f t="shared" si="40"/>
        <v>0</v>
      </c>
      <c r="L135" s="12">
        <f t="shared" si="35"/>
        <v>3</v>
      </c>
      <c r="M135" s="13">
        <f t="shared" si="35"/>
        <v>5</v>
      </c>
      <c r="N135" s="11">
        <f t="shared" si="39"/>
        <v>8</v>
      </c>
    </row>
    <row r="136" spans="2:14" ht="21.75" thickBot="1" x14ac:dyDescent="0.25">
      <c r="B136" s="90" t="s">
        <v>46</v>
      </c>
      <c r="C136" s="94">
        <f>'[1]خانه بهداشت غیر ضمیمه غیر ایران'!C25</f>
        <v>4</v>
      </c>
      <c r="D136" s="94">
        <f>'[1]خانه بهداشت غیر ضمیمه غیر ایران'!D25</f>
        <v>5</v>
      </c>
      <c r="E136" s="10">
        <f t="shared" si="36"/>
        <v>9</v>
      </c>
      <c r="F136" s="94">
        <v>0</v>
      </c>
      <c r="G136" s="128">
        <v>0</v>
      </c>
      <c r="H136" s="91">
        <f t="shared" si="37"/>
        <v>0</v>
      </c>
      <c r="I136" s="94">
        <v>0</v>
      </c>
      <c r="J136" s="128">
        <v>0</v>
      </c>
      <c r="K136" s="10">
        <f t="shared" si="40"/>
        <v>0</v>
      </c>
      <c r="L136" s="12">
        <f t="shared" si="35"/>
        <v>4</v>
      </c>
      <c r="M136" s="13">
        <f t="shared" si="35"/>
        <v>5</v>
      </c>
      <c r="N136" s="11">
        <f t="shared" si="39"/>
        <v>9</v>
      </c>
    </row>
    <row r="137" spans="2:14" ht="21.75" thickBot="1" x14ac:dyDescent="0.25">
      <c r="B137" s="90" t="s">
        <v>47</v>
      </c>
      <c r="C137" s="94">
        <f>'[1]خانه بهداشت غیر ضمیمه غیر ایران'!C26</f>
        <v>1</v>
      </c>
      <c r="D137" s="94">
        <f>'[1]خانه بهداشت غیر ضمیمه غیر ایران'!D26</f>
        <v>0</v>
      </c>
      <c r="E137" s="10">
        <f t="shared" si="36"/>
        <v>1</v>
      </c>
      <c r="F137" s="94">
        <v>0</v>
      </c>
      <c r="G137" s="128">
        <v>0</v>
      </c>
      <c r="H137" s="91">
        <f t="shared" si="37"/>
        <v>0</v>
      </c>
      <c r="I137" s="94">
        <v>0</v>
      </c>
      <c r="J137" s="128">
        <v>0</v>
      </c>
      <c r="K137" s="10">
        <f t="shared" si="40"/>
        <v>0</v>
      </c>
      <c r="L137" s="12">
        <f t="shared" si="35"/>
        <v>1</v>
      </c>
      <c r="M137" s="13">
        <f t="shared" si="35"/>
        <v>0</v>
      </c>
      <c r="N137" s="11">
        <f t="shared" si="39"/>
        <v>1</v>
      </c>
    </row>
    <row r="138" spans="2:14" ht="21.75" thickBot="1" x14ac:dyDescent="0.25">
      <c r="B138" s="90" t="s">
        <v>48</v>
      </c>
      <c r="C138" s="94">
        <f>'[1]خانه بهداشت غیر ضمیمه غیر ایران'!C27</f>
        <v>2</v>
      </c>
      <c r="D138" s="94">
        <f>'[1]خانه بهداشت غیر ضمیمه غیر ایران'!D27</f>
        <v>3</v>
      </c>
      <c r="E138" s="10">
        <f t="shared" si="36"/>
        <v>5</v>
      </c>
      <c r="F138" s="94">
        <v>0</v>
      </c>
      <c r="G138" s="128">
        <v>0</v>
      </c>
      <c r="H138" s="91">
        <f t="shared" si="37"/>
        <v>0</v>
      </c>
      <c r="I138" s="94">
        <v>0</v>
      </c>
      <c r="J138" s="128">
        <v>0</v>
      </c>
      <c r="K138" s="10">
        <f t="shared" si="40"/>
        <v>0</v>
      </c>
      <c r="L138" s="12">
        <f t="shared" si="35"/>
        <v>2</v>
      </c>
      <c r="M138" s="13">
        <f t="shared" si="35"/>
        <v>3</v>
      </c>
      <c r="N138" s="11">
        <f t="shared" si="39"/>
        <v>5</v>
      </c>
    </row>
    <row r="139" spans="2:14" ht="21.75" thickBot="1" x14ac:dyDescent="0.25">
      <c r="B139" s="92" t="s">
        <v>49</v>
      </c>
      <c r="C139" s="94">
        <f>'[1]خانه بهداشت غیر ضمیمه غیر ایران'!C28</f>
        <v>1</v>
      </c>
      <c r="D139" s="94">
        <f>'[1]خانه بهداشت غیر ضمیمه غیر ایران'!D28</f>
        <v>2</v>
      </c>
      <c r="E139" s="65">
        <f t="shared" si="36"/>
        <v>3</v>
      </c>
      <c r="F139" s="94">
        <v>0</v>
      </c>
      <c r="G139" s="128">
        <v>0</v>
      </c>
      <c r="H139" s="63">
        <f t="shared" si="37"/>
        <v>0</v>
      </c>
      <c r="I139" s="94">
        <v>0</v>
      </c>
      <c r="J139" s="128">
        <v>0</v>
      </c>
      <c r="K139" s="65">
        <f t="shared" si="40"/>
        <v>0</v>
      </c>
      <c r="L139" s="64">
        <f t="shared" si="35"/>
        <v>1</v>
      </c>
      <c r="M139" s="62">
        <f t="shared" si="35"/>
        <v>2</v>
      </c>
      <c r="N139" s="93">
        <f t="shared" si="39"/>
        <v>3</v>
      </c>
    </row>
    <row r="140" spans="2:14" ht="21.75" thickBot="1" x14ac:dyDescent="0.25">
      <c r="B140" s="56" t="s">
        <v>12</v>
      </c>
      <c r="C140" s="18">
        <f>SUM(C118:C139)</f>
        <v>318</v>
      </c>
      <c r="D140" s="16">
        <f t="shared" ref="D140:H140" si="41">SUM(D118:D139)</f>
        <v>278</v>
      </c>
      <c r="E140" s="17">
        <f t="shared" si="41"/>
        <v>596</v>
      </c>
      <c r="F140" s="82">
        <f t="shared" si="41"/>
        <v>0</v>
      </c>
      <c r="G140" s="16">
        <f t="shared" si="41"/>
        <v>0</v>
      </c>
      <c r="H140" s="83">
        <f t="shared" si="41"/>
        <v>0</v>
      </c>
      <c r="I140" s="18">
        <f>SUM(I118:I139)</f>
        <v>0</v>
      </c>
      <c r="J140" s="16">
        <f>SUM(J118:J139)</f>
        <v>0</v>
      </c>
      <c r="K140" s="17">
        <f t="shared" ref="K140:N140" si="42">SUM(K118:K139)</f>
        <v>0</v>
      </c>
      <c r="L140" s="18">
        <f t="shared" si="42"/>
        <v>318</v>
      </c>
      <c r="M140" s="16">
        <f t="shared" si="42"/>
        <v>278</v>
      </c>
      <c r="N140" s="17">
        <f t="shared" si="42"/>
        <v>596</v>
      </c>
    </row>
    <row r="141" spans="2:14" ht="15" thickBot="1" x14ac:dyDescent="0.25"/>
    <row r="142" spans="2:14" ht="21" x14ac:dyDescent="0.2">
      <c r="B142" s="247" t="s">
        <v>17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51"/>
    </row>
    <row r="143" spans="2:14" ht="21.75" thickBot="1" x14ac:dyDescent="0.25">
      <c r="B143" s="248" t="s">
        <v>70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2"/>
    </row>
    <row r="144" spans="2:14" ht="21" x14ac:dyDescent="0.2">
      <c r="B144" s="253" t="s">
        <v>24</v>
      </c>
      <c r="C144" s="247" t="s">
        <v>25</v>
      </c>
      <c r="D144" s="249"/>
      <c r="E144" s="258" t="s">
        <v>2</v>
      </c>
      <c r="F144" s="255" t="s">
        <v>26</v>
      </c>
      <c r="G144" s="249"/>
      <c r="H144" s="263" t="s">
        <v>4</v>
      </c>
      <c r="I144" s="253" t="s">
        <v>27</v>
      </c>
      <c r="J144" s="255"/>
      <c r="K144" s="258" t="s">
        <v>6</v>
      </c>
      <c r="L144" s="247" t="s">
        <v>7</v>
      </c>
      <c r="M144" s="249" t="s">
        <v>8</v>
      </c>
      <c r="N144" s="251" t="s">
        <v>9</v>
      </c>
    </row>
    <row r="145" spans="2:14" ht="21.75" thickBot="1" x14ac:dyDescent="0.25">
      <c r="B145" s="254"/>
      <c r="C145" s="3" t="s">
        <v>10</v>
      </c>
      <c r="D145" s="2" t="s">
        <v>11</v>
      </c>
      <c r="E145" s="259"/>
      <c r="F145" s="1" t="s">
        <v>10</v>
      </c>
      <c r="G145" s="2" t="s">
        <v>11</v>
      </c>
      <c r="H145" s="264"/>
      <c r="I145" s="3" t="s">
        <v>10</v>
      </c>
      <c r="J145" s="2" t="s">
        <v>11</v>
      </c>
      <c r="K145" s="259"/>
      <c r="L145" s="260"/>
      <c r="M145" s="261"/>
      <c r="N145" s="262"/>
    </row>
    <row r="146" spans="2:14" ht="21" x14ac:dyDescent="0.2">
      <c r="B146" s="75" t="s">
        <v>28</v>
      </c>
      <c r="C146" s="94">
        <f>C118+C90</f>
        <v>3</v>
      </c>
      <c r="D146" s="94">
        <f>D118+D90</f>
        <v>1</v>
      </c>
      <c r="E146" s="6">
        <f>C146+D146</f>
        <v>4</v>
      </c>
      <c r="F146" s="94">
        <f>F90+F118</f>
        <v>0</v>
      </c>
      <c r="G146" s="96">
        <f>G90+G118</f>
        <v>0</v>
      </c>
      <c r="H146" s="89">
        <f>F146+G146</f>
        <v>0</v>
      </c>
      <c r="I146" s="94">
        <f>I90+I118</f>
        <v>0</v>
      </c>
      <c r="J146" s="96">
        <f>J90+J118</f>
        <v>0</v>
      </c>
      <c r="K146" s="7">
        <f>I146+J146</f>
        <v>0</v>
      </c>
      <c r="L146" s="8">
        <f t="shared" ref="L146:M167" si="43">F146+C146+I146</f>
        <v>3</v>
      </c>
      <c r="M146" s="9">
        <f t="shared" si="43"/>
        <v>1</v>
      </c>
      <c r="N146" s="7">
        <f>L146+M146</f>
        <v>4</v>
      </c>
    </row>
    <row r="147" spans="2:14" ht="21" x14ac:dyDescent="0.2">
      <c r="B147" s="90" t="s">
        <v>29</v>
      </c>
      <c r="C147" s="94">
        <f t="shared" ref="C147:D162" si="44">C119+C91</f>
        <v>9</v>
      </c>
      <c r="D147" s="94">
        <f t="shared" si="44"/>
        <v>12</v>
      </c>
      <c r="E147" s="10">
        <f t="shared" ref="E147:E167" si="45">C147+D147</f>
        <v>21</v>
      </c>
      <c r="F147" s="94">
        <f t="shared" ref="F147:G162" si="46">F91+F119</f>
        <v>0</v>
      </c>
      <c r="G147" s="95">
        <f t="shared" si="46"/>
        <v>0</v>
      </c>
      <c r="H147" s="91">
        <f t="shared" ref="H147:H167" si="47">F147+G147</f>
        <v>0</v>
      </c>
      <c r="I147" s="94">
        <f t="shared" ref="I147:J162" si="48">I91+I119</f>
        <v>0</v>
      </c>
      <c r="J147" s="95">
        <f t="shared" si="48"/>
        <v>0</v>
      </c>
      <c r="K147" s="11">
        <f t="shared" ref="K147:K150" si="49">I147+J147</f>
        <v>0</v>
      </c>
      <c r="L147" s="12">
        <f t="shared" si="43"/>
        <v>9</v>
      </c>
      <c r="M147" s="13">
        <f t="shared" si="43"/>
        <v>12</v>
      </c>
      <c r="N147" s="11">
        <f t="shared" ref="N147:N167" si="50">L147+M147</f>
        <v>21</v>
      </c>
    </row>
    <row r="148" spans="2:14" ht="21" x14ac:dyDescent="0.2">
      <c r="B148" s="90" t="s">
        <v>30</v>
      </c>
      <c r="C148" s="94">
        <f t="shared" si="44"/>
        <v>34</v>
      </c>
      <c r="D148" s="94">
        <f t="shared" si="44"/>
        <v>31</v>
      </c>
      <c r="E148" s="10">
        <f t="shared" si="45"/>
        <v>65</v>
      </c>
      <c r="F148" s="94">
        <f t="shared" si="46"/>
        <v>0</v>
      </c>
      <c r="G148" s="95">
        <f t="shared" si="46"/>
        <v>0</v>
      </c>
      <c r="H148" s="91">
        <f t="shared" si="47"/>
        <v>0</v>
      </c>
      <c r="I148" s="94">
        <f t="shared" si="48"/>
        <v>0</v>
      </c>
      <c r="J148" s="95">
        <f t="shared" si="48"/>
        <v>0</v>
      </c>
      <c r="K148" s="11">
        <f t="shared" si="49"/>
        <v>0</v>
      </c>
      <c r="L148" s="12">
        <f t="shared" si="43"/>
        <v>34</v>
      </c>
      <c r="M148" s="13">
        <f t="shared" si="43"/>
        <v>31</v>
      </c>
      <c r="N148" s="11">
        <f t="shared" si="50"/>
        <v>65</v>
      </c>
    </row>
    <row r="149" spans="2:14" ht="21" x14ac:dyDescent="0.2">
      <c r="B149" s="90" t="s">
        <v>31</v>
      </c>
      <c r="C149" s="94">
        <f t="shared" si="44"/>
        <v>20</v>
      </c>
      <c r="D149" s="94">
        <f t="shared" si="44"/>
        <v>10</v>
      </c>
      <c r="E149" s="10">
        <f t="shared" si="45"/>
        <v>30</v>
      </c>
      <c r="F149" s="94">
        <f t="shared" si="46"/>
        <v>0</v>
      </c>
      <c r="G149" s="95">
        <f t="shared" si="46"/>
        <v>0</v>
      </c>
      <c r="H149" s="91">
        <f t="shared" si="47"/>
        <v>0</v>
      </c>
      <c r="I149" s="94">
        <f t="shared" si="48"/>
        <v>0</v>
      </c>
      <c r="J149" s="95">
        <f t="shared" si="48"/>
        <v>0</v>
      </c>
      <c r="K149" s="11">
        <f t="shared" si="49"/>
        <v>0</v>
      </c>
      <c r="L149" s="12">
        <f t="shared" si="43"/>
        <v>20</v>
      </c>
      <c r="M149" s="13">
        <f t="shared" si="43"/>
        <v>10</v>
      </c>
      <c r="N149" s="11">
        <f t="shared" si="50"/>
        <v>30</v>
      </c>
    </row>
    <row r="150" spans="2:14" ht="21" x14ac:dyDescent="0.2">
      <c r="B150" s="90" t="s">
        <v>32</v>
      </c>
      <c r="C150" s="94">
        <f t="shared" si="44"/>
        <v>22</v>
      </c>
      <c r="D150" s="94">
        <f t="shared" si="44"/>
        <v>21</v>
      </c>
      <c r="E150" s="10">
        <f t="shared" si="45"/>
        <v>43</v>
      </c>
      <c r="F150" s="94">
        <f t="shared" si="46"/>
        <v>0</v>
      </c>
      <c r="G150" s="95">
        <f t="shared" si="46"/>
        <v>0</v>
      </c>
      <c r="H150" s="91">
        <f t="shared" si="47"/>
        <v>0</v>
      </c>
      <c r="I150" s="94">
        <f t="shared" si="48"/>
        <v>0</v>
      </c>
      <c r="J150" s="95">
        <f t="shared" si="48"/>
        <v>0</v>
      </c>
      <c r="K150" s="11">
        <f t="shared" si="49"/>
        <v>0</v>
      </c>
      <c r="L150" s="12">
        <f t="shared" si="43"/>
        <v>22</v>
      </c>
      <c r="M150" s="13">
        <f t="shared" si="43"/>
        <v>21</v>
      </c>
      <c r="N150" s="11">
        <f t="shared" si="50"/>
        <v>43</v>
      </c>
    </row>
    <row r="151" spans="2:14" ht="21" x14ac:dyDescent="0.2">
      <c r="B151" s="90" t="s">
        <v>33</v>
      </c>
      <c r="C151" s="94">
        <f t="shared" si="44"/>
        <v>31</v>
      </c>
      <c r="D151" s="94">
        <f t="shared" si="44"/>
        <v>26</v>
      </c>
      <c r="E151" s="10">
        <f t="shared" si="45"/>
        <v>57</v>
      </c>
      <c r="F151" s="94">
        <f t="shared" si="46"/>
        <v>0</v>
      </c>
      <c r="G151" s="95">
        <f t="shared" si="46"/>
        <v>0</v>
      </c>
      <c r="H151" s="91">
        <f t="shared" si="47"/>
        <v>0</v>
      </c>
      <c r="I151" s="94">
        <f t="shared" si="48"/>
        <v>0</v>
      </c>
      <c r="J151" s="95">
        <f t="shared" si="48"/>
        <v>0</v>
      </c>
      <c r="K151" s="10">
        <f t="shared" ref="K151:K167" si="51">J151+I151</f>
        <v>0</v>
      </c>
      <c r="L151" s="12">
        <f t="shared" si="43"/>
        <v>31</v>
      </c>
      <c r="M151" s="13">
        <f t="shared" si="43"/>
        <v>26</v>
      </c>
      <c r="N151" s="11">
        <f t="shared" si="50"/>
        <v>57</v>
      </c>
    </row>
    <row r="152" spans="2:14" ht="21" x14ac:dyDescent="0.2">
      <c r="B152" s="90" t="s">
        <v>34</v>
      </c>
      <c r="C152" s="94">
        <f t="shared" si="44"/>
        <v>21</v>
      </c>
      <c r="D152" s="94">
        <f t="shared" si="44"/>
        <v>14</v>
      </c>
      <c r="E152" s="10">
        <f t="shared" si="45"/>
        <v>35</v>
      </c>
      <c r="F152" s="94">
        <f t="shared" si="46"/>
        <v>0</v>
      </c>
      <c r="G152" s="95">
        <f t="shared" si="46"/>
        <v>0</v>
      </c>
      <c r="H152" s="91">
        <f t="shared" si="47"/>
        <v>0</v>
      </c>
      <c r="I152" s="94">
        <f t="shared" si="48"/>
        <v>0</v>
      </c>
      <c r="J152" s="95">
        <f t="shared" si="48"/>
        <v>0</v>
      </c>
      <c r="K152" s="10">
        <f t="shared" si="51"/>
        <v>0</v>
      </c>
      <c r="L152" s="12">
        <f t="shared" si="43"/>
        <v>21</v>
      </c>
      <c r="M152" s="13">
        <f t="shared" si="43"/>
        <v>14</v>
      </c>
      <c r="N152" s="11">
        <f t="shared" si="50"/>
        <v>35</v>
      </c>
    </row>
    <row r="153" spans="2:14" ht="21" x14ac:dyDescent="0.2">
      <c r="B153" s="90" t="s">
        <v>35</v>
      </c>
      <c r="C153" s="94">
        <f t="shared" si="44"/>
        <v>16</v>
      </c>
      <c r="D153" s="94">
        <f t="shared" si="44"/>
        <v>11</v>
      </c>
      <c r="E153" s="10">
        <f t="shared" si="45"/>
        <v>27</v>
      </c>
      <c r="F153" s="94">
        <f t="shared" si="46"/>
        <v>0</v>
      </c>
      <c r="G153" s="95">
        <f t="shared" si="46"/>
        <v>0</v>
      </c>
      <c r="H153" s="91">
        <f t="shared" si="47"/>
        <v>0</v>
      </c>
      <c r="I153" s="94">
        <f t="shared" si="48"/>
        <v>0</v>
      </c>
      <c r="J153" s="95">
        <f t="shared" si="48"/>
        <v>0</v>
      </c>
      <c r="K153" s="10">
        <f t="shared" si="51"/>
        <v>0</v>
      </c>
      <c r="L153" s="12">
        <f t="shared" si="43"/>
        <v>16</v>
      </c>
      <c r="M153" s="13">
        <f t="shared" si="43"/>
        <v>11</v>
      </c>
      <c r="N153" s="11">
        <f t="shared" si="50"/>
        <v>27</v>
      </c>
    </row>
    <row r="154" spans="2:14" ht="21" x14ac:dyDescent="0.2">
      <c r="B154" s="90" t="s">
        <v>36</v>
      </c>
      <c r="C154" s="94">
        <f t="shared" si="44"/>
        <v>40</v>
      </c>
      <c r="D154" s="94">
        <f t="shared" si="44"/>
        <v>38</v>
      </c>
      <c r="E154" s="10">
        <f t="shared" si="45"/>
        <v>78</v>
      </c>
      <c r="F154" s="94">
        <f t="shared" si="46"/>
        <v>0</v>
      </c>
      <c r="G154" s="95">
        <f t="shared" si="46"/>
        <v>0</v>
      </c>
      <c r="H154" s="91">
        <f t="shared" si="47"/>
        <v>0</v>
      </c>
      <c r="I154" s="94">
        <f t="shared" si="48"/>
        <v>0</v>
      </c>
      <c r="J154" s="95">
        <f t="shared" si="48"/>
        <v>0</v>
      </c>
      <c r="K154" s="10">
        <f t="shared" si="51"/>
        <v>0</v>
      </c>
      <c r="L154" s="12">
        <f t="shared" si="43"/>
        <v>40</v>
      </c>
      <c r="M154" s="13">
        <f t="shared" si="43"/>
        <v>38</v>
      </c>
      <c r="N154" s="11">
        <f t="shared" si="50"/>
        <v>78</v>
      </c>
    </row>
    <row r="155" spans="2:14" ht="21" x14ac:dyDescent="0.2">
      <c r="B155" s="90" t="s">
        <v>37</v>
      </c>
      <c r="C155" s="94">
        <f t="shared" si="44"/>
        <v>41</v>
      </c>
      <c r="D155" s="94">
        <f t="shared" si="44"/>
        <v>36</v>
      </c>
      <c r="E155" s="10">
        <f t="shared" si="45"/>
        <v>77</v>
      </c>
      <c r="F155" s="94">
        <f t="shared" si="46"/>
        <v>0</v>
      </c>
      <c r="G155" s="95">
        <f t="shared" si="46"/>
        <v>0</v>
      </c>
      <c r="H155" s="91">
        <f t="shared" si="47"/>
        <v>0</v>
      </c>
      <c r="I155" s="94">
        <f t="shared" si="48"/>
        <v>0</v>
      </c>
      <c r="J155" s="95">
        <f t="shared" si="48"/>
        <v>0</v>
      </c>
      <c r="K155" s="10">
        <f t="shared" si="51"/>
        <v>0</v>
      </c>
      <c r="L155" s="12">
        <f t="shared" si="43"/>
        <v>41</v>
      </c>
      <c r="M155" s="13">
        <f t="shared" si="43"/>
        <v>36</v>
      </c>
      <c r="N155" s="11">
        <f t="shared" si="50"/>
        <v>77</v>
      </c>
    </row>
    <row r="156" spans="2:14" ht="21" x14ac:dyDescent="0.2">
      <c r="B156" s="90" t="s">
        <v>38</v>
      </c>
      <c r="C156" s="94">
        <f t="shared" si="44"/>
        <v>21</v>
      </c>
      <c r="D156" s="94">
        <f t="shared" si="44"/>
        <v>17</v>
      </c>
      <c r="E156" s="10">
        <f t="shared" si="45"/>
        <v>38</v>
      </c>
      <c r="F156" s="94">
        <f t="shared" si="46"/>
        <v>0</v>
      </c>
      <c r="G156" s="95">
        <f t="shared" si="46"/>
        <v>0</v>
      </c>
      <c r="H156" s="91">
        <f t="shared" si="47"/>
        <v>0</v>
      </c>
      <c r="I156" s="94">
        <f t="shared" si="48"/>
        <v>0</v>
      </c>
      <c r="J156" s="95">
        <f t="shared" si="48"/>
        <v>0</v>
      </c>
      <c r="K156" s="10">
        <f t="shared" si="51"/>
        <v>0</v>
      </c>
      <c r="L156" s="12">
        <f t="shared" si="43"/>
        <v>21</v>
      </c>
      <c r="M156" s="13">
        <f t="shared" si="43"/>
        <v>17</v>
      </c>
      <c r="N156" s="11">
        <f t="shared" si="50"/>
        <v>38</v>
      </c>
    </row>
    <row r="157" spans="2:14" ht="21" x14ac:dyDescent="0.2">
      <c r="B157" s="90" t="s">
        <v>39</v>
      </c>
      <c r="C157" s="94">
        <f t="shared" si="44"/>
        <v>16</v>
      </c>
      <c r="D157" s="94">
        <f t="shared" si="44"/>
        <v>15</v>
      </c>
      <c r="E157" s="10">
        <f t="shared" si="45"/>
        <v>31</v>
      </c>
      <c r="F157" s="94">
        <f t="shared" si="46"/>
        <v>0</v>
      </c>
      <c r="G157" s="95">
        <f t="shared" si="46"/>
        <v>0</v>
      </c>
      <c r="H157" s="91">
        <f t="shared" si="47"/>
        <v>0</v>
      </c>
      <c r="I157" s="94">
        <f t="shared" si="48"/>
        <v>0</v>
      </c>
      <c r="J157" s="95">
        <f t="shared" si="48"/>
        <v>0</v>
      </c>
      <c r="K157" s="10">
        <f t="shared" si="51"/>
        <v>0</v>
      </c>
      <c r="L157" s="12">
        <f t="shared" si="43"/>
        <v>16</v>
      </c>
      <c r="M157" s="13">
        <f t="shared" si="43"/>
        <v>15</v>
      </c>
      <c r="N157" s="11">
        <f t="shared" si="50"/>
        <v>31</v>
      </c>
    </row>
    <row r="158" spans="2:14" ht="21" x14ac:dyDescent="0.2">
      <c r="B158" s="90" t="s">
        <v>40</v>
      </c>
      <c r="C158" s="94">
        <f t="shared" si="44"/>
        <v>14</v>
      </c>
      <c r="D158" s="94">
        <f t="shared" si="44"/>
        <v>10</v>
      </c>
      <c r="E158" s="10">
        <f t="shared" si="45"/>
        <v>24</v>
      </c>
      <c r="F158" s="94">
        <f t="shared" si="46"/>
        <v>0</v>
      </c>
      <c r="G158" s="95">
        <f t="shared" si="46"/>
        <v>0</v>
      </c>
      <c r="H158" s="91">
        <f t="shared" si="47"/>
        <v>0</v>
      </c>
      <c r="I158" s="94">
        <f t="shared" si="48"/>
        <v>0</v>
      </c>
      <c r="J158" s="95">
        <f t="shared" si="48"/>
        <v>0</v>
      </c>
      <c r="K158" s="10">
        <f t="shared" si="51"/>
        <v>0</v>
      </c>
      <c r="L158" s="12">
        <f t="shared" si="43"/>
        <v>14</v>
      </c>
      <c r="M158" s="13">
        <f t="shared" si="43"/>
        <v>10</v>
      </c>
      <c r="N158" s="11">
        <f t="shared" si="50"/>
        <v>24</v>
      </c>
    </row>
    <row r="159" spans="2:14" ht="21" x14ac:dyDescent="0.2">
      <c r="B159" s="90" t="s">
        <v>41</v>
      </c>
      <c r="C159" s="94">
        <f t="shared" si="44"/>
        <v>7</v>
      </c>
      <c r="D159" s="94">
        <f t="shared" si="44"/>
        <v>5</v>
      </c>
      <c r="E159" s="10">
        <f t="shared" si="45"/>
        <v>12</v>
      </c>
      <c r="F159" s="94">
        <f t="shared" si="46"/>
        <v>0</v>
      </c>
      <c r="G159" s="95">
        <f t="shared" si="46"/>
        <v>0</v>
      </c>
      <c r="H159" s="91">
        <f t="shared" si="47"/>
        <v>0</v>
      </c>
      <c r="I159" s="94">
        <f t="shared" si="48"/>
        <v>0</v>
      </c>
      <c r="J159" s="95">
        <f t="shared" si="48"/>
        <v>0</v>
      </c>
      <c r="K159" s="10">
        <f t="shared" si="51"/>
        <v>0</v>
      </c>
      <c r="L159" s="12">
        <f t="shared" si="43"/>
        <v>7</v>
      </c>
      <c r="M159" s="13">
        <f t="shared" si="43"/>
        <v>5</v>
      </c>
      <c r="N159" s="11">
        <f t="shared" si="50"/>
        <v>12</v>
      </c>
    </row>
    <row r="160" spans="2:14" ht="21" x14ac:dyDescent="0.2">
      <c r="B160" s="90" t="s">
        <v>42</v>
      </c>
      <c r="C160" s="94">
        <f t="shared" si="44"/>
        <v>6</v>
      </c>
      <c r="D160" s="94">
        <f t="shared" si="44"/>
        <v>10</v>
      </c>
      <c r="E160" s="10">
        <f t="shared" si="45"/>
        <v>16</v>
      </c>
      <c r="F160" s="94">
        <f t="shared" si="46"/>
        <v>0</v>
      </c>
      <c r="G160" s="95">
        <f t="shared" si="46"/>
        <v>0</v>
      </c>
      <c r="H160" s="91">
        <f t="shared" si="47"/>
        <v>0</v>
      </c>
      <c r="I160" s="94">
        <f t="shared" si="48"/>
        <v>0</v>
      </c>
      <c r="J160" s="95">
        <f t="shared" si="48"/>
        <v>0</v>
      </c>
      <c r="K160" s="10">
        <f t="shared" si="51"/>
        <v>0</v>
      </c>
      <c r="L160" s="12">
        <f t="shared" si="43"/>
        <v>6</v>
      </c>
      <c r="M160" s="13">
        <f t="shared" si="43"/>
        <v>10</v>
      </c>
      <c r="N160" s="11">
        <f t="shared" si="50"/>
        <v>16</v>
      </c>
    </row>
    <row r="161" spans="2:14" ht="21" x14ac:dyDescent="0.2">
      <c r="B161" s="90" t="s">
        <v>43</v>
      </c>
      <c r="C161" s="94">
        <f t="shared" si="44"/>
        <v>10</v>
      </c>
      <c r="D161" s="94">
        <f t="shared" si="44"/>
        <v>7</v>
      </c>
      <c r="E161" s="10">
        <f t="shared" si="45"/>
        <v>17</v>
      </c>
      <c r="F161" s="94">
        <f t="shared" si="46"/>
        <v>0</v>
      </c>
      <c r="G161" s="95">
        <f t="shared" si="46"/>
        <v>0</v>
      </c>
      <c r="H161" s="91">
        <f t="shared" si="47"/>
        <v>0</v>
      </c>
      <c r="I161" s="94">
        <f t="shared" si="48"/>
        <v>0</v>
      </c>
      <c r="J161" s="95">
        <f t="shared" si="48"/>
        <v>0</v>
      </c>
      <c r="K161" s="10">
        <f t="shared" si="51"/>
        <v>0</v>
      </c>
      <c r="L161" s="12">
        <f t="shared" si="43"/>
        <v>10</v>
      </c>
      <c r="M161" s="13">
        <f t="shared" si="43"/>
        <v>7</v>
      </c>
      <c r="N161" s="11">
        <f t="shared" si="50"/>
        <v>17</v>
      </c>
    </row>
    <row r="162" spans="2:14" ht="21" x14ac:dyDescent="0.2">
      <c r="B162" s="90" t="s">
        <v>44</v>
      </c>
      <c r="C162" s="94">
        <f t="shared" si="44"/>
        <v>6</v>
      </c>
      <c r="D162" s="94">
        <f t="shared" si="44"/>
        <v>5</v>
      </c>
      <c r="E162" s="10">
        <f t="shared" si="45"/>
        <v>11</v>
      </c>
      <c r="F162" s="94">
        <f t="shared" si="46"/>
        <v>0</v>
      </c>
      <c r="G162" s="95">
        <f t="shared" si="46"/>
        <v>0</v>
      </c>
      <c r="H162" s="91">
        <f t="shared" si="47"/>
        <v>0</v>
      </c>
      <c r="I162" s="94">
        <f t="shared" si="48"/>
        <v>0</v>
      </c>
      <c r="J162" s="95">
        <f t="shared" si="48"/>
        <v>0</v>
      </c>
      <c r="K162" s="10">
        <f t="shared" si="51"/>
        <v>0</v>
      </c>
      <c r="L162" s="12">
        <f t="shared" si="43"/>
        <v>6</v>
      </c>
      <c r="M162" s="13">
        <f t="shared" si="43"/>
        <v>5</v>
      </c>
      <c r="N162" s="11">
        <f t="shared" si="50"/>
        <v>11</v>
      </c>
    </row>
    <row r="163" spans="2:14" ht="21" x14ac:dyDescent="0.2">
      <c r="B163" s="90" t="s">
        <v>45</v>
      </c>
      <c r="C163" s="94">
        <f t="shared" ref="C163:D167" si="52">C135+C107</f>
        <v>3</v>
      </c>
      <c r="D163" s="94">
        <f t="shared" si="52"/>
        <v>5</v>
      </c>
      <c r="E163" s="10">
        <f t="shared" si="45"/>
        <v>8</v>
      </c>
      <c r="F163" s="94">
        <f t="shared" ref="F163:G167" si="53">F107+F135</f>
        <v>0</v>
      </c>
      <c r="G163" s="95">
        <f t="shared" si="53"/>
        <v>0</v>
      </c>
      <c r="H163" s="91">
        <f t="shared" si="47"/>
        <v>0</v>
      </c>
      <c r="I163" s="94">
        <f t="shared" ref="I163:J167" si="54">I107+I135</f>
        <v>0</v>
      </c>
      <c r="J163" s="95">
        <f t="shared" si="54"/>
        <v>0</v>
      </c>
      <c r="K163" s="10">
        <f t="shared" si="51"/>
        <v>0</v>
      </c>
      <c r="L163" s="12">
        <f t="shared" si="43"/>
        <v>3</v>
      </c>
      <c r="M163" s="13">
        <f t="shared" si="43"/>
        <v>5</v>
      </c>
      <c r="N163" s="11">
        <f t="shared" si="50"/>
        <v>8</v>
      </c>
    </row>
    <row r="164" spans="2:14" ht="21" x14ac:dyDescent="0.2">
      <c r="B164" s="90" t="s">
        <v>46</v>
      </c>
      <c r="C164" s="94">
        <f t="shared" si="52"/>
        <v>4</v>
      </c>
      <c r="D164" s="94">
        <f t="shared" si="52"/>
        <v>5</v>
      </c>
      <c r="E164" s="10">
        <f t="shared" si="45"/>
        <v>9</v>
      </c>
      <c r="F164" s="94">
        <f t="shared" si="53"/>
        <v>0</v>
      </c>
      <c r="G164" s="95">
        <f t="shared" si="53"/>
        <v>0</v>
      </c>
      <c r="H164" s="91">
        <f t="shared" si="47"/>
        <v>0</v>
      </c>
      <c r="I164" s="94">
        <f t="shared" si="54"/>
        <v>0</v>
      </c>
      <c r="J164" s="95">
        <f t="shared" si="54"/>
        <v>0</v>
      </c>
      <c r="K164" s="10">
        <f t="shared" si="51"/>
        <v>0</v>
      </c>
      <c r="L164" s="12">
        <f t="shared" si="43"/>
        <v>4</v>
      </c>
      <c r="M164" s="13">
        <f t="shared" si="43"/>
        <v>5</v>
      </c>
      <c r="N164" s="11">
        <f t="shared" si="50"/>
        <v>9</v>
      </c>
    </row>
    <row r="165" spans="2:14" ht="21" x14ac:dyDescent="0.2">
      <c r="B165" s="90" t="s">
        <v>47</v>
      </c>
      <c r="C165" s="94">
        <f t="shared" si="52"/>
        <v>1</v>
      </c>
      <c r="D165" s="94">
        <f t="shared" si="52"/>
        <v>0</v>
      </c>
      <c r="E165" s="10">
        <f t="shared" si="45"/>
        <v>1</v>
      </c>
      <c r="F165" s="94">
        <f t="shared" si="53"/>
        <v>0</v>
      </c>
      <c r="G165" s="95">
        <f t="shared" si="53"/>
        <v>0</v>
      </c>
      <c r="H165" s="91">
        <f t="shared" si="47"/>
        <v>0</v>
      </c>
      <c r="I165" s="94">
        <f t="shared" si="54"/>
        <v>0</v>
      </c>
      <c r="J165" s="95">
        <f t="shared" si="54"/>
        <v>0</v>
      </c>
      <c r="K165" s="10">
        <f t="shared" si="51"/>
        <v>0</v>
      </c>
      <c r="L165" s="12">
        <f t="shared" si="43"/>
        <v>1</v>
      </c>
      <c r="M165" s="13">
        <f t="shared" si="43"/>
        <v>0</v>
      </c>
      <c r="N165" s="11">
        <f t="shared" si="50"/>
        <v>1</v>
      </c>
    </row>
    <row r="166" spans="2:14" ht="21" x14ac:dyDescent="0.2">
      <c r="B166" s="90" t="s">
        <v>48</v>
      </c>
      <c r="C166" s="94">
        <f t="shared" si="52"/>
        <v>2</v>
      </c>
      <c r="D166" s="94">
        <f t="shared" si="52"/>
        <v>3</v>
      </c>
      <c r="E166" s="10">
        <f t="shared" si="45"/>
        <v>5</v>
      </c>
      <c r="F166" s="94">
        <f t="shared" si="53"/>
        <v>0</v>
      </c>
      <c r="G166" s="95">
        <f t="shared" si="53"/>
        <v>0</v>
      </c>
      <c r="H166" s="91">
        <f t="shared" si="47"/>
        <v>0</v>
      </c>
      <c r="I166" s="94">
        <f t="shared" si="54"/>
        <v>0</v>
      </c>
      <c r="J166" s="95">
        <f t="shared" si="54"/>
        <v>0</v>
      </c>
      <c r="K166" s="10">
        <f t="shared" si="51"/>
        <v>0</v>
      </c>
      <c r="L166" s="12">
        <f t="shared" si="43"/>
        <v>2</v>
      </c>
      <c r="M166" s="13">
        <f t="shared" si="43"/>
        <v>3</v>
      </c>
      <c r="N166" s="11">
        <f t="shared" si="50"/>
        <v>5</v>
      </c>
    </row>
    <row r="167" spans="2:14" ht="21.75" thickBot="1" x14ac:dyDescent="0.25">
      <c r="B167" s="92" t="s">
        <v>49</v>
      </c>
      <c r="C167" s="94">
        <f t="shared" si="52"/>
        <v>1</v>
      </c>
      <c r="D167" s="94">
        <f t="shared" si="52"/>
        <v>2</v>
      </c>
      <c r="E167" s="65">
        <f t="shared" si="45"/>
        <v>3</v>
      </c>
      <c r="F167" s="94">
        <f t="shared" si="53"/>
        <v>0</v>
      </c>
      <c r="G167" s="97">
        <f t="shared" si="53"/>
        <v>0</v>
      </c>
      <c r="H167" s="63">
        <f t="shared" si="47"/>
        <v>0</v>
      </c>
      <c r="I167" s="94">
        <f t="shared" si="54"/>
        <v>0</v>
      </c>
      <c r="J167" s="97">
        <f t="shared" si="54"/>
        <v>0</v>
      </c>
      <c r="K167" s="65">
        <f t="shared" si="51"/>
        <v>0</v>
      </c>
      <c r="L167" s="64">
        <f t="shared" si="43"/>
        <v>1</v>
      </c>
      <c r="M167" s="62">
        <f t="shared" si="43"/>
        <v>2</v>
      </c>
      <c r="N167" s="93">
        <f t="shared" si="50"/>
        <v>3</v>
      </c>
    </row>
    <row r="168" spans="2:14" ht="21.75" thickBot="1" x14ac:dyDescent="0.25">
      <c r="B168" s="56" t="s">
        <v>12</v>
      </c>
      <c r="C168" s="18">
        <f>SUM(C146:C167)</f>
        <v>328</v>
      </c>
      <c r="D168" s="16">
        <f t="shared" ref="D168:H168" si="55">SUM(D146:D167)</f>
        <v>284</v>
      </c>
      <c r="E168" s="17">
        <f t="shared" si="55"/>
        <v>612</v>
      </c>
      <c r="F168" s="82">
        <f t="shared" si="55"/>
        <v>0</v>
      </c>
      <c r="G168" s="16">
        <f t="shared" si="55"/>
        <v>0</v>
      </c>
      <c r="H168" s="83">
        <f t="shared" si="55"/>
        <v>0</v>
      </c>
      <c r="I168" s="18"/>
      <c r="J168" s="16"/>
      <c r="K168" s="17">
        <f t="shared" ref="K168:N168" si="56">SUM(K146:K167)</f>
        <v>0</v>
      </c>
      <c r="L168" s="18">
        <f t="shared" si="56"/>
        <v>328</v>
      </c>
      <c r="M168" s="16">
        <f t="shared" si="56"/>
        <v>284</v>
      </c>
      <c r="N168" s="17">
        <f t="shared" si="56"/>
        <v>612</v>
      </c>
    </row>
    <row r="169" spans="2:14" ht="15" thickBot="1" x14ac:dyDescent="0.25"/>
    <row r="170" spans="2:14" ht="21" x14ac:dyDescent="0.2">
      <c r="B170" s="247" t="s">
        <v>97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51"/>
    </row>
    <row r="171" spans="2:14" ht="21.75" thickBot="1" x14ac:dyDescent="0.25">
      <c r="B171" s="248" t="s">
        <v>66</v>
      </c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2"/>
    </row>
    <row r="172" spans="2:14" ht="21" x14ac:dyDescent="0.2">
      <c r="B172" s="253" t="s">
        <v>24</v>
      </c>
      <c r="C172" s="247" t="s">
        <v>25</v>
      </c>
      <c r="D172" s="249"/>
      <c r="E172" s="258" t="s">
        <v>2</v>
      </c>
      <c r="F172" s="255" t="s">
        <v>26</v>
      </c>
      <c r="G172" s="249"/>
      <c r="H172" s="263" t="s">
        <v>4</v>
      </c>
      <c r="I172" s="253" t="s">
        <v>27</v>
      </c>
      <c r="J172" s="255"/>
      <c r="K172" s="258" t="s">
        <v>6</v>
      </c>
      <c r="L172" s="247" t="s">
        <v>7</v>
      </c>
      <c r="M172" s="249" t="s">
        <v>8</v>
      </c>
      <c r="N172" s="251" t="s">
        <v>9</v>
      </c>
    </row>
    <row r="173" spans="2:14" ht="21.75" thickBot="1" x14ac:dyDescent="0.25">
      <c r="B173" s="254"/>
      <c r="C173" s="3" t="s">
        <v>10</v>
      </c>
      <c r="D173" s="2" t="s">
        <v>11</v>
      </c>
      <c r="E173" s="259"/>
      <c r="F173" s="1" t="s">
        <v>10</v>
      </c>
      <c r="G173" s="2" t="s">
        <v>11</v>
      </c>
      <c r="H173" s="264"/>
      <c r="I173" s="3" t="s">
        <v>10</v>
      </c>
      <c r="J173" s="2" t="s">
        <v>11</v>
      </c>
      <c r="K173" s="259"/>
      <c r="L173" s="260"/>
      <c r="M173" s="261"/>
      <c r="N173" s="262"/>
    </row>
    <row r="174" spans="2:14" ht="21" x14ac:dyDescent="0.2">
      <c r="B174" s="75" t="s">
        <v>28</v>
      </c>
      <c r="C174" s="94">
        <f>C146+C62</f>
        <v>12</v>
      </c>
      <c r="D174" s="96">
        <f>D146+D62</f>
        <v>7</v>
      </c>
      <c r="E174" s="6">
        <f>C174+D174</f>
        <v>19</v>
      </c>
      <c r="F174" s="94">
        <f>F146+F62</f>
        <v>0</v>
      </c>
      <c r="G174" s="96">
        <f>G146+G62</f>
        <v>0</v>
      </c>
      <c r="H174" s="89">
        <f>F174+G174</f>
        <v>0</v>
      </c>
      <c r="I174" s="94">
        <f>I146+I62</f>
        <v>0</v>
      </c>
      <c r="J174" s="96">
        <f>J146+J62</f>
        <v>0</v>
      </c>
      <c r="K174" s="7">
        <f>I174+J174</f>
        <v>0</v>
      </c>
      <c r="L174" s="8">
        <f t="shared" ref="L174:M195" si="57">F174+C174+I174</f>
        <v>12</v>
      </c>
      <c r="M174" s="9">
        <f t="shared" si="57"/>
        <v>7</v>
      </c>
      <c r="N174" s="7">
        <f>L174+M174</f>
        <v>19</v>
      </c>
    </row>
    <row r="175" spans="2:14" ht="21" x14ac:dyDescent="0.2">
      <c r="B175" s="90" t="s">
        <v>29</v>
      </c>
      <c r="C175" s="94">
        <f t="shared" ref="C175:D190" si="58">C147+C63</f>
        <v>93</v>
      </c>
      <c r="D175" s="95">
        <f t="shared" si="58"/>
        <v>93</v>
      </c>
      <c r="E175" s="10">
        <f t="shared" ref="E175:E195" si="59">C175+D175</f>
        <v>186</v>
      </c>
      <c r="F175" s="94">
        <f t="shared" ref="F175:G190" si="60">F147+F63</f>
        <v>0</v>
      </c>
      <c r="G175" s="95">
        <f t="shared" si="60"/>
        <v>0</v>
      </c>
      <c r="H175" s="91">
        <f t="shared" ref="H175:H195" si="61">F175+G175</f>
        <v>0</v>
      </c>
      <c r="I175" s="94">
        <f t="shared" ref="I175:J190" si="62">I147+I63</f>
        <v>0</v>
      </c>
      <c r="J175" s="95">
        <f t="shared" si="62"/>
        <v>0</v>
      </c>
      <c r="K175" s="11">
        <f t="shared" ref="K175:K178" si="63">I175+J175</f>
        <v>0</v>
      </c>
      <c r="L175" s="12">
        <f t="shared" si="57"/>
        <v>93</v>
      </c>
      <c r="M175" s="13">
        <f t="shared" si="57"/>
        <v>93</v>
      </c>
      <c r="N175" s="11">
        <f t="shared" ref="N175:N195" si="64">L175+M175</f>
        <v>186</v>
      </c>
    </row>
    <row r="176" spans="2:14" ht="21" x14ac:dyDescent="0.2">
      <c r="B176" s="90" t="s">
        <v>30</v>
      </c>
      <c r="C176" s="94">
        <f t="shared" si="58"/>
        <v>466</v>
      </c>
      <c r="D176" s="95">
        <f t="shared" si="58"/>
        <v>450</v>
      </c>
      <c r="E176" s="10">
        <f t="shared" si="59"/>
        <v>916</v>
      </c>
      <c r="F176" s="94">
        <f t="shared" si="60"/>
        <v>0</v>
      </c>
      <c r="G176" s="95">
        <f t="shared" si="60"/>
        <v>0</v>
      </c>
      <c r="H176" s="91">
        <f t="shared" si="61"/>
        <v>0</v>
      </c>
      <c r="I176" s="94">
        <f t="shared" si="62"/>
        <v>0</v>
      </c>
      <c r="J176" s="95">
        <f t="shared" si="62"/>
        <v>0</v>
      </c>
      <c r="K176" s="11">
        <f t="shared" si="63"/>
        <v>0</v>
      </c>
      <c r="L176" s="12">
        <f t="shared" si="57"/>
        <v>466</v>
      </c>
      <c r="M176" s="13">
        <f t="shared" si="57"/>
        <v>450</v>
      </c>
      <c r="N176" s="11">
        <f t="shared" si="64"/>
        <v>916</v>
      </c>
    </row>
    <row r="177" spans="2:14" ht="21" x14ac:dyDescent="0.2">
      <c r="B177" s="90" t="s">
        <v>31</v>
      </c>
      <c r="C177" s="94">
        <f t="shared" si="58"/>
        <v>293</v>
      </c>
      <c r="D177" s="95">
        <f t="shared" si="58"/>
        <v>277</v>
      </c>
      <c r="E177" s="10">
        <f t="shared" si="59"/>
        <v>570</v>
      </c>
      <c r="F177" s="94">
        <f t="shared" si="60"/>
        <v>0</v>
      </c>
      <c r="G177" s="95">
        <f t="shared" si="60"/>
        <v>0</v>
      </c>
      <c r="H177" s="91">
        <f t="shared" si="61"/>
        <v>0</v>
      </c>
      <c r="I177" s="94">
        <f t="shared" si="62"/>
        <v>0</v>
      </c>
      <c r="J177" s="95">
        <f t="shared" si="62"/>
        <v>0</v>
      </c>
      <c r="K177" s="11">
        <f t="shared" si="63"/>
        <v>0</v>
      </c>
      <c r="L177" s="12">
        <f t="shared" si="57"/>
        <v>293</v>
      </c>
      <c r="M177" s="13">
        <f t="shared" si="57"/>
        <v>277</v>
      </c>
      <c r="N177" s="11">
        <f t="shared" si="64"/>
        <v>570</v>
      </c>
    </row>
    <row r="178" spans="2:14" ht="21" x14ac:dyDescent="0.2">
      <c r="B178" s="90" t="s">
        <v>32</v>
      </c>
      <c r="C178" s="94">
        <f t="shared" si="58"/>
        <v>403</v>
      </c>
      <c r="D178" s="95">
        <f t="shared" si="58"/>
        <v>441</v>
      </c>
      <c r="E178" s="10">
        <f t="shared" si="59"/>
        <v>844</v>
      </c>
      <c r="F178" s="94">
        <f t="shared" si="60"/>
        <v>0</v>
      </c>
      <c r="G178" s="95">
        <f t="shared" si="60"/>
        <v>0</v>
      </c>
      <c r="H178" s="91">
        <f t="shared" si="61"/>
        <v>0</v>
      </c>
      <c r="I178" s="94">
        <f t="shared" si="62"/>
        <v>0</v>
      </c>
      <c r="J178" s="95">
        <f t="shared" si="62"/>
        <v>0</v>
      </c>
      <c r="K178" s="11">
        <f t="shared" si="63"/>
        <v>0</v>
      </c>
      <c r="L178" s="12">
        <f t="shared" si="57"/>
        <v>403</v>
      </c>
      <c r="M178" s="13">
        <f t="shared" si="57"/>
        <v>441</v>
      </c>
      <c r="N178" s="11">
        <f t="shared" si="64"/>
        <v>844</v>
      </c>
    </row>
    <row r="179" spans="2:14" ht="21" x14ac:dyDescent="0.2">
      <c r="B179" s="90" t="s">
        <v>33</v>
      </c>
      <c r="C179" s="94">
        <f t="shared" si="58"/>
        <v>643</v>
      </c>
      <c r="D179" s="95">
        <f t="shared" si="58"/>
        <v>581</v>
      </c>
      <c r="E179" s="10">
        <f t="shared" si="59"/>
        <v>1224</v>
      </c>
      <c r="F179" s="94">
        <f t="shared" si="60"/>
        <v>0</v>
      </c>
      <c r="G179" s="95">
        <f t="shared" si="60"/>
        <v>0</v>
      </c>
      <c r="H179" s="91">
        <f t="shared" si="61"/>
        <v>0</v>
      </c>
      <c r="I179" s="94">
        <f t="shared" si="62"/>
        <v>0</v>
      </c>
      <c r="J179" s="95">
        <f t="shared" si="62"/>
        <v>0</v>
      </c>
      <c r="K179" s="10">
        <f t="shared" ref="K179:K195" si="65">J179+I179</f>
        <v>0</v>
      </c>
      <c r="L179" s="12">
        <f t="shared" si="57"/>
        <v>643</v>
      </c>
      <c r="M179" s="13">
        <f t="shared" si="57"/>
        <v>581</v>
      </c>
      <c r="N179" s="11">
        <f t="shared" si="64"/>
        <v>1224</v>
      </c>
    </row>
    <row r="180" spans="2:14" ht="21" x14ac:dyDescent="0.2">
      <c r="B180" s="90" t="s">
        <v>34</v>
      </c>
      <c r="C180" s="94">
        <f t="shared" si="58"/>
        <v>364</v>
      </c>
      <c r="D180" s="95">
        <f t="shared" si="58"/>
        <v>276</v>
      </c>
      <c r="E180" s="10">
        <f t="shared" si="59"/>
        <v>640</v>
      </c>
      <c r="F180" s="94">
        <f t="shared" si="60"/>
        <v>0</v>
      </c>
      <c r="G180" s="95">
        <f t="shared" si="60"/>
        <v>0</v>
      </c>
      <c r="H180" s="91">
        <f t="shared" si="61"/>
        <v>0</v>
      </c>
      <c r="I180" s="94">
        <f t="shared" si="62"/>
        <v>0</v>
      </c>
      <c r="J180" s="95">
        <f t="shared" si="62"/>
        <v>0</v>
      </c>
      <c r="K180" s="10">
        <f t="shared" si="65"/>
        <v>0</v>
      </c>
      <c r="L180" s="12">
        <f t="shared" si="57"/>
        <v>364</v>
      </c>
      <c r="M180" s="13">
        <f t="shared" si="57"/>
        <v>276</v>
      </c>
      <c r="N180" s="11">
        <f t="shared" si="64"/>
        <v>640</v>
      </c>
    </row>
    <row r="181" spans="2:14" ht="21" x14ac:dyDescent="0.2">
      <c r="B181" s="90" t="s">
        <v>35</v>
      </c>
      <c r="C181" s="94">
        <f t="shared" si="58"/>
        <v>207</v>
      </c>
      <c r="D181" s="95">
        <f t="shared" si="58"/>
        <v>181</v>
      </c>
      <c r="E181" s="10">
        <f t="shared" si="59"/>
        <v>388</v>
      </c>
      <c r="F181" s="94">
        <f t="shared" si="60"/>
        <v>0</v>
      </c>
      <c r="G181" s="95">
        <f t="shared" si="60"/>
        <v>0</v>
      </c>
      <c r="H181" s="91">
        <f t="shared" si="61"/>
        <v>0</v>
      </c>
      <c r="I181" s="94">
        <f t="shared" si="62"/>
        <v>0</v>
      </c>
      <c r="J181" s="95">
        <f t="shared" si="62"/>
        <v>0</v>
      </c>
      <c r="K181" s="10">
        <f t="shared" si="65"/>
        <v>0</v>
      </c>
      <c r="L181" s="12">
        <f t="shared" si="57"/>
        <v>207</v>
      </c>
      <c r="M181" s="13">
        <f t="shared" si="57"/>
        <v>181</v>
      </c>
      <c r="N181" s="11">
        <f t="shared" si="64"/>
        <v>388</v>
      </c>
    </row>
    <row r="182" spans="2:14" ht="21" x14ac:dyDescent="0.2">
      <c r="B182" s="90" t="s">
        <v>36</v>
      </c>
      <c r="C182" s="94">
        <f t="shared" si="58"/>
        <v>521</v>
      </c>
      <c r="D182" s="95">
        <f t="shared" si="58"/>
        <v>481</v>
      </c>
      <c r="E182" s="10">
        <f t="shared" si="59"/>
        <v>1002</v>
      </c>
      <c r="F182" s="94">
        <f t="shared" si="60"/>
        <v>0</v>
      </c>
      <c r="G182" s="95">
        <f t="shared" si="60"/>
        <v>0</v>
      </c>
      <c r="H182" s="91">
        <f t="shared" si="61"/>
        <v>0</v>
      </c>
      <c r="I182" s="94">
        <f t="shared" si="62"/>
        <v>0</v>
      </c>
      <c r="J182" s="95">
        <f t="shared" si="62"/>
        <v>0</v>
      </c>
      <c r="K182" s="10">
        <f t="shared" si="65"/>
        <v>0</v>
      </c>
      <c r="L182" s="12">
        <f t="shared" si="57"/>
        <v>521</v>
      </c>
      <c r="M182" s="13">
        <f t="shared" si="57"/>
        <v>481</v>
      </c>
      <c r="N182" s="11">
        <f t="shared" si="64"/>
        <v>1002</v>
      </c>
    </row>
    <row r="183" spans="2:14" ht="21" x14ac:dyDescent="0.2">
      <c r="B183" s="90" t="s">
        <v>37</v>
      </c>
      <c r="C183" s="94">
        <f t="shared" si="58"/>
        <v>528</v>
      </c>
      <c r="D183" s="95">
        <f t="shared" si="58"/>
        <v>463</v>
      </c>
      <c r="E183" s="10">
        <f t="shared" si="59"/>
        <v>991</v>
      </c>
      <c r="F183" s="94">
        <f t="shared" si="60"/>
        <v>0</v>
      </c>
      <c r="G183" s="95">
        <f t="shared" si="60"/>
        <v>0</v>
      </c>
      <c r="H183" s="91">
        <f t="shared" si="61"/>
        <v>0</v>
      </c>
      <c r="I183" s="94">
        <f t="shared" si="62"/>
        <v>0</v>
      </c>
      <c r="J183" s="95">
        <f t="shared" si="62"/>
        <v>0</v>
      </c>
      <c r="K183" s="10">
        <f t="shared" si="65"/>
        <v>0</v>
      </c>
      <c r="L183" s="12">
        <f t="shared" si="57"/>
        <v>528</v>
      </c>
      <c r="M183" s="13">
        <f t="shared" si="57"/>
        <v>463</v>
      </c>
      <c r="N183" s="11">
        <f t="shared" si="64"/>
        <v>991</v>
      </c>
    </row>
    <row r="184" spans="2:14" ht="21" x14ac:dyDescent="0.2">
      <c r="B184" s="90" t="s">
        <v>38</v>
      </c>
      <c r="C184" s="94">
        <f t="shared" si="58"/>
        <v>715</v>
      </c>
      <c r="D184" s="95">
        <f t="shared" si="58"/>
        <v>641</v>
      </c>
      <c r="E184" s="10">
        <f t="shared" si="59"/>
        <v>1356</v>
      </c>
      <c r="F184" s="94">
        <f t="shared" si="60"/>
        <v>0</v>
      </c>
      <c r="G184" s="95">
        <f t="shared" si="60"/>
        <v>0</v>
      </c>
      <c r="H184" s="91">
        <f t="shared" si="61"/>
        <v>0</v>
      </c>
      <c r="I184" s="94">
        <f t="shared" si="62"/>
        <v>0</v>
      </c>
      <c r="J184" s="95">
        <f t="shared" si="62"/>
        <v>0</v>
      </c>
      <c r="K184" s="10">
        <f t="shared" si="65"/>
        <v>0</v>
      </c>
      <c r="L184" s="12">
        <f t="shared" si="57"/>
        <v>715</v>
      </c>
      <c r="M184" s="13">
        <f t="shared" si="57"/>
        <v>641</v>
      </c>
      <c r="N184" s="11">
        <f t="shared" si="64"/>
        <v>1356</v>
      </c>
    </row>
    <row r="185" spans="2:14" ht="21" x14ac:dyDescent="0.2">
      <c r="B185" s="90" t="s">
        <v>39</v>
      </c>
      <c r="C185" s="94">
        <f t="shared" si="58"/>
        <v>774</v>
      </c>
      <c r="D185" s="95">
        <f t="shared" si="58"/>
        <v>727</v>
      </c>
      <c r="E185" s="10">
        <f t="shared" si="59"/>
        <v>1501</v>
      </c>
      <c r="F185" s="94">
        <f t="shared" si="60"/>
        <v>0</v>
      </c>
      <c r="G185" s="95">
        <f t="shared" si="60"/>
        <v>0</v>
      </c>
      <c r="H185" s="91">
        <f t="shared" si="61"/>
        <v>0</v>
      </c>
      <c r="I185" s="94">
        <f t="shared" si="62"/>
        <v>0</v>
      </c>
      <c r="J185" s="95">
        <f t="shared" si="62"/>
        <v>0</v>
      </c>
      <c r="K185" s="10">
        <f t="shared" si="65"/>
        <v>0</v>
      </c>
      <c r="L185" s="12">
        <f t="shared" si="57"/>
        <v>774</v>
      </c>
      <c r="M185" s="13">
        <f t="shared" si="57"/>
        <v>727</v>
      </c>
      <c r="N185" s="11">
        <f t="shared" si="64"/>
        <v>1501</v>
      </c>
    </row>
    <row r="186" spans="2:14" ht="21" x14ac:dyDescent="0.2">
      <c r="B186" s="90" t="s">
        <v>40</v>
      </c>
      <c r="C186" s="94">
        <f t="shared" si="58"/>
        <v>669</v>
      </c>
      <c r="D186" s="95">
        <f t="shared" si="58"/>
        <v>606</v>
      </c>
      <c r="E186" s="10">
        <f t="shared" si="59"/>
        <v>1275</v>
      </c>
      <c r="F186" s="94">
        <f t="shared" si="60"/>
        <v>0</v>
      </c>
      <c r="G186" s="95">
        <f t="shared" si="60"/>
        <v>0</v>
      </c>
      <c r="H186" s="91">
        <f t="shared" si="61"/>
        <v>0</v>
      </c>
      <c r="I186" s="94">
        <f t="shared" si="62"/>
        <v>0</v>
      </c>
      <c r="J186" s="95">
        <f t="shared" si="62"/>
        <v>0</v>
      </c>
      <c r="K186" s="10">
        <f t="shared" si="65"/>
        <v>0</v>
      </c>
      <c r="L186" s="12">
        <f t="shared" si="57"/>
        <v>669</v>
      </c>
      <c r="M186" s="13">
        <f t="shared" si="57"/>
        <v>606</v>
      </c>
      <c r="N186" s="11">
        <f t="shared" si="64"/>
        <v>1275</v>
      </c>
    </row>
    <row r="187" spans="2:14" ht="21" x14ac:dyDescent="0.2">
      <c r="B187" s="90" t="s">
        <v>41</v>
      </c>
      <c r="C187" s="94">
        <f t="shared" si="58"/>
        <v>609</v>
      </c>
      <c r="D187" s="95">
        <f t="shared" si="58"/>
        <v>507</v>
      </c>
      <c r="E187" s="10">
        <f t="shared" si="59"/>
        <v>1116</v>
      </c>
      <c r="F187" s="94">
        <f t="shared" si="60"/>
        <v>0</v>
      </c>
      <c r="G187" s="95">
        <f t="shared" si="60"/>
        <v>0</v>
      </c>
      <c r="H187" s="91">
        <f t="shared" si="61"/>
        <v>0</v>
      </c>
      <c r="I187" s="94">
        <f t="shared" si="62"/>
        <v>0</v>
      </c>
      <c r="J187" s="95">
        <f t="shared" si="62"/>
        <v>0</v>
      </c>
      <c r="K187" s="10">
        <f t="shared" si="65"/>
        <v>0</v>
      </c>
      <c r="L187" s="12">
        <f t="shared" si="57"/>
        <v>609</v>
      </c>
      <c r="M187" s="13">
        <f t="shared" si="57"/>
        <v>507</v>
      </c>
      <c r="N187" s="11">
        <f t="shared" si="64"/>
        <v>1116</v>
      </c>
    </row>
    <row r="188" spans="2:14" ht="21" x14ac:dyDescent="0.2">
      <c r="B188" s="90" t="s">
        <v>42</v>
      </c>
      <c r="C188" s="94">
        <f t="shared" si="58"/>
        <v>553</v>
      </c>
      <c r="D188" s="95">
        <f t="shared" si="58"/>
        <v>491</v>
      </c>
      <c r="E188" s="10">
        <f t="shared" si="59"/>
        <v>1044</v>
      </c>
      <c r="F188" s="94">
        <f t="shared" si="60"/>
        <v>0</v>
      </c>
      <c r="G188" s="95">
        <f t="shared" si="60"/>
        <v>0</v>
      </c>
      <c r="H188" s="91">
        <f t="shared" si="61"/>
        <v>0</v>
      </c>
      <c r="I188" s="94">
        <f t="shared" si="62"/>
        <v>0</v>
      </c>
      <c r="J188" s="95">
        <f t="shared" si="62"/>
        <v>0</v>
      </c>
      <c r="K188" s="10">
        <f t="shared" si="65"/>
        <v>0</v>
      </c>
      <c r="L188" s="12">
        <f t="shared" si="57"/>
        <v>553</v>
      </c>
      <c r="M188" s="13">
        <f t="shared" si="57"/>
        <v>491</v>
      </c>
      <c r="N188" s="11">
        <f t="shared" si="64"/>
        <v>1044</v>
      </c>
    </row>
    <row r="189" spans="2:14" ht="21" x14ac:dyDescent="0.2">
      <c r="B189" s="90" t="s">
        <v>43</v>
      </c>
      <c r="C189" s="94">
        <f t="shared" si="58"/>
        <v>392</v>
      </c>
      <c r="D189" s="95">
        <f t="shared" si="58"/>
        <v>390</v>
      </c>
      <c r="E189" s="10">
        <f t="shared" si="59"/>
        <v>782</v>
      </c>
      <c r="F189" s="94">
        <f t="shared" si="60"/>
        <v>0</v>
      </c>
      <c r="G189" s="95">
        <f t="shared" si="60"/>
        <v>0</v>
      </c>
      <c r="H189" s="91">
        <f t="shared" si="61"/>
        <v>0</v>
      </c>
      <c r="I189" s="94">
        <f t="shared" si="62"/>
        <v>0</v>
      </c>
      <c r="J189" s="95">
        <f t="shared" si="62"/>
        <v>0</v>
      </c>
      <c r="K189" s="10">
        <f t="shared" si="65"/>
        <v>0</v>
      </c>
      <c r="L189" s="12">
        <f t="shared" si="57"/>
        <v>392</v>
      </c>
      <c r="M189" s="13">
        <f t="shared" si="57"/>
        <v>390</v>
      </c>
      <c r="N189" s="11">
        <f t="shared" si="64"/>
        <v>782</v>
      </c>
    </row>
    <row r="190" spans="2:14" ht="21" x14ac:dyDescent="0.2">
      <c r="B190" s="90" t="s">
        <v>44</v>
      </c>
      <c r="C190" s="94">
        <f t="shared" si="58"/>
        <v>271</v>
      </c>
      <c r="D190" s="95">
        <f t="shared" si="58"/>
        <v>293</v>
      </c>
      <c r="E190" s="10">
        <f t="shared" si="59"/>
        <v>564</v>
      </c>
      <c r="F190" s="94">
        <f t="shared" si="60"/>
        <v>0</v>
      </c>
      <c r="G190" s="95">
        <f t="shared" si="60"/>
        <v>0</v>
      </c>
      <c r="H190" s="91">
        <f t="shared" si="61"/>
        <v>0</v>
      </c>
      <c r="I190" s="94">
        <f t="shared" si="62"/>
        <v>0</v>
      </c>
      <c r="J190" s="95">
        <f t="shared" si="62"/>
        <v>0</v>
      </c>
      <c r="K190" s="10">
        <f t="shared" si="65"/>
        <v>0</v>
      </c>
      <c r="L190" s="12">
        <f t="shared" si="57"/>
        <v>271</v>
      </c>
      <c r="M190" s="13">
        <f t="shared" si="57"/>
        <v>293</v>
      </c>
      <c r="N190" s="11">
        <f t="shared" si="64"/>
        <v>564</v>
      </c>
    </row>
    <row r="191" spans="2:14" ht="21" x14ac:dyDescent="0.2">
      <c r="B191" s="90" t="s">
        <v>45</v>
      </c>
      <c r="C191" s="94">
        <f t="shared" ref="C191:D195" si="66">C163+C79</f>
        <v>199</v>
      </c>
      <c r="D191" s="95">
        <f t="shared" si="66"/>
        <v>214</v>
      </c>
      <c r="E191" s="10">
        <f t="shared" si="59"/>
        <v>413</v>
      </c>
      <c r="F191" s="94">
        <f t="shared" ref="F191:G195" si="67">F163+F79</f>
        <v>0</v>
      </c>
      <c r="G191" s="95">
        <f t="shared" si="67"/>
        <v>0</v>
      </c>
      <c r="H191" s="91">
        <f t="shared" si="61"/>
        <v>0</v>
      </c>
      <c r="I191" s="94">
        <f t="shared" ref="I191:J195" si="68">I163+I79</f>
        <v>0</v>
      </c>
      <c r="J191" s="95">
        <f t="shared" si="68"/>
        <v>0</v>
      </c>
      <c r="K191" s="10">
        <f t="shared" si="65"/>
        <v>0</v>
      </c>
      <c r="L191" s="12">
        <f t="shared" si="57"/>
        <v>199</v>
      </c>
      <c r="M191" s="13">
        <f t="shared" si="57"/>
        <v>214</v>
      </c>
      <c r="N191" s="11">
        <f t="shared" si="64"/>
        <v>413</v>
      </c>
    </row>
    <row r="192" spans="2:14" ht="21" x14ac:dyDescent="0.2">
      <c r="B192" s="90" t="s">
        <v>46</v>
      </c>
      <c r="C192" s="94">
        <f t="shared" si="66"/>
        <v>109</v>
      </c>
      <c r="D192" s="95">
        <f t="shared" si="66"/>
        <v>160</v>
      </c>
      <c r="E192" s="10">
        <f t="shared" si="59"/>
        <v>269</v>
      </c>
      <c r="F192" s="94">
        <f t="shared" si="67"/>
        <v>0</v>
      </c>
      <c r="G192" s="95">
        <f t="shared" si="67"/>
        <v>0</v>
      </c>
      <c r="H192" s="91">
        <f t="shared" si="61"/>
        <v>0</v>
      </c>
      <c r="I192" s="94">
        <f t="shared" si="68"/>
        <v>0</v>
      </c>
      <c r="J192" s="95">
        <f t="shared" si="68"/>
        <v>0</v>
      </c>
      <c r="K192" s="10">
        <f t="shared" si="65"/>
        <v>0</v>
      </c>
      <c r="L192" s="12">
        <f t="shared" si="57"/>
        <v>109</v>
      </c>
      <c r="M192" s="13">
        <f t="shared" si="57"/>
        <v>160</v>
      </c>
      <c r="N192" s="11">
        <f t="shared" si="64"/>
        <v>269</v>
      </c>
    </row>
    <row r="193" spans="2:14" ht="21" x14ac:dyDescent="0.2">
      <c r="B193" s="90" t="s">
        <v>47</v>
      </c>
      <c r="C193" s="94">
        <f t="shared" si="66"/>
        <v>79</v>
      </c>
      <c r="D193" s="95">
        <f t="shared" si="66"/>
        <v>98</v>
      </c>
      <c r="E193" s="10">
        <f t="shared" si="59"/>
        <v>177</v>
      </c>
      <c r="F193" s="94">
        <f t="shared" si="67"/>
        <v>0</v>
      </c>
      <c r="G193" s="95">
        <f t="shared" si="67"/>
        <v>0</v>
      </c>
      <c r="H193" s="91">
        <f t="shared" si="61"/>
        <v>0</v>
      </c>
      <c r="I193" s="94">
        <f t="shared" si="68"/>
        <v>0</v>
      </c>
      <c r="J193" s="95">
        <f t="shared" si="68"/>
        <v>0</v>
      </c>
      <c r="K193" s="10">
        <f t="shared" si="65"/>
        <v>0</v>
      </c>
      <c r="L193" s="12">
        <f t="shared" si="57"/>
        <v>79</v>
      </c>
      <c r="M193" s="13">
        <f t="shared" si="57"/>
        <v>98</v>
      </c>
      <c r="N193" s="11">
        <f t="shared" si="64"/>
        <v>177</v>
      </c>
    </row>
    <row r="194" spans="2:14" ht="21" x14ac:dyDescent="0.2">
      <c r="B194" s="90" t="s">
        <v>48</v>
      </c>
      <c r="C194" s="94">
        <f t="shared" si="66"/>
        <v>93</v>
      </c>
      <c r="D194" s="95">
        <f t="shared" si="66"/>
        <v>85</v>
      </c>
      <c r="E194" s="10">
        <f t="shared" si="59"/>
        <v>178</v>
      </c>
      <c r="F194" s="94">
        <f t="shared" si="67"/>
        <v>0</v>
      </c>
      <c r="G194" s="95">
        <f t="shared" si="67"/>
        <v>0</v>
      </c>
      <c r="H194" s="91">
        <f t="shared" si="61"/>
        <v>0</v>
      </c>
      <c r="I194" s="94">
        <f t="shared" si="68"/>
        <v>0</v>
      </c>
      <c r="J194" s="95">
        <f t="shared" si="68"/>
        <v>0</v>
      </c>
      <c r="K194" s="10">
        <f t="shared" si="65"/>
        <v>0</v>
      </c>
      <c r="L194" s="12">
        <f t="shared" si="57"/>
        <v>93</v>
      </c>
      <c r="M194" s="13">
        <f t="shared" si="57"/>
        <v>85</v>
      </c>
      <c r="N194" s="11">
        <f t="shared" si="64"/>
        <v>178</v>
      </c>
    </row>
    <row r="195" spans="2:14" ht="21.75" thickBot="1" x14ac:dyDescent="0.25">
      <c r="B195" s="92" t="s">
        <v>49</v>
      </c>
      <c r="C195" s="94">
        <f t="shared" si="66"/>
        <v>83</v>
      </c>
      <c r="D195" s="97">
        <f t="shared" si="66"/>
        <v>79</v>
      </c>
      <c r="E195" s="65">
        <f t="shared" si="59"/>
        <v>162</v>
      </c>
      <c r="F195" s="94">
        <f t="shared" si="67"/>
        <v>0</v>
      </c>
      <c r="G195" s="97">
        <f t="shared" si="67"/>
        <v>0</v>
      </c>
      <c r="H195" s="63">
        <f t="shared" si="61"/>
        <v>0</v>
      </c>
      <c r="I195" s="94">
        <f t="shared" si="68"/>
        <v>0</v>
      </c>
      <c r="J195" s="97">
        <f t="shared" si="68"/>
        <v>0</v>
      </c>
      <c r="K195" s="65">
        <f t="shared" si="65"/>
        <v>0</v>
      </c>
      <c r="L195" s="64">
        <f t="shared" si="57"/>
        <v>83</v>
      </c>
      <c r="M195" s="62">
        <f t="shared" si="57"/>
        <v>79</v>
      </c>
      <c r="N195" s="93">
        <f t="shared" si="64"/>
        <v>162</v>
      </c>
    </row>
    <row r="196" spans="2:14" ht="21.75" thickBot="1" x14ac:dyDescent="0.25">
      <c r="B196" s="56" t="s">
        <v>12</v>
      </c>
      <c r="C196" s="18">
        <f>SUM(C174:C195)</f>
        <v>8076</v>
      </c>
      <c r="D196" s="16">
        <f t="shared" ref="D196:H196" si="69">SUM(D174:D195)</f>
        <v>7541</v>
      </c>
      <c r="E196" s="17">
        <f t="shared" si="69"/>
        <v>15617</v>
      </c>
      <c r="F196" s="82">
        <f t="shared" si="69"/>
        <v>0</v>
      </c>
      <c r="G196" s="16">
        <f t="shared" si="69"/>
        <v>0</v>
      </c>
      <c r="H196" s="83">
        <f t="shared" si="69"/>
        <v>0</v>
      </c>
      <c r="I196" s="18">
        <f>SUM(I174:I195)</f>
        <v>0</v>
      </c>
      <c r="J196" s="16">
        <f>SUM(J174:J195)</f>
        <v>0</v>
      </c>
      <c r="K196" s="17">
        <f t="shared" ref="K196:N196" si="70">SUM(K174:K195)</f>
        <v>0</v>
      </c>
      <c r="L196" s="18">
        <f t="shared" si="70"/>
        <v>8076</v>
      </c>
      <c r="M196" s="16">
        <f t="shared" si="70"/>
        <v>7541</v>
      </c>
      <c r="N196" s="17">
        <f t="shared" si="70"/>
        <v>15617</v>
      </c>
    </row>
  </sheetData>
  <mergeCells count="84">
    <mergeCell ref="B2:N2"/>
    <mergeCell ref="B3:N3"/>
    <mergeCell ref="B4:B5"/>
    <mergeCell ref="C4:D4"/>
    <mergeCell ref="E4:E5"/>
    <mergeCell ref="F4:G4"/>
    <mergeCell ref="H4:H5"/>
    <mergeCell ref="I4:J4"/>
    <mergeCell ref="K4:K5"/>
    <mergeCell ref="L4:L5"/>
    <mergeCell ref="B59:N59"/>
    <mergeCell ref="M4:M5"/>
    <mergeCell ref="N4:N5"/>
    <mergeCell ref="B30:N30"/>
    <mergeCell ref="B31:N31"/>
    <mergeCell ref="B32:B33"/>
    <mergeCell ref="C32:D32"/>
    <mergeCell ref="E32:E33"/>
    <mergeCell ref="F32:G32"/>
    <mergeCell ref="H32:H33"/>
    <mergeCell ref="I32:J32"/>
    <mergeCell ref="K32:K33"/>
    <mergeCell ref="L32:L33"/>
    <mergeCell ref="M32:M33"/>
    <mergeCell ref="N32:N33"/>
    <mergeCell ref="B58:N58"/>
    <mergeCell ref="B87:N87"/>
    <mergeCell ref="B60:B61"/>
    <mergeCell ref="C60:D60"/>
    <mergeCell ref="E60:E61"/>
    <mergeCell ref="F60:G60"/>
    <mergeCell ref="H60:H61"/>
    <mergeCell ref="I60:J60"/>
    <mergeCell ref="K60:K61"/>
    <mergeCell ref="L60:L61"/>
    <mergeCell ref="M60:M61"/>
    <mergeCell ref="N60:N61"/>
    <mergeCell ref="B86:N86"/>
    <mergeCell ref="B115:N115"/>
    <mergeCell ref="B88:B89"/>
    <mergeCell ref="C88:D88"/>
    <mergeCell ref="E88:E89"/>
    <mergeCell ref="F88:G88"/>
    <mergeCell ref="H88:H89"/>
    <mergeCell ref="I88:J88"/>
    <mergeCell ref="K88:K89"/>
    <mergeCell ref="L88:L89"/>
    <mergeCell ref="M88:M89"/>
    <mergeCell ref="N88:N89"/>
    <mergeCell ref="B114:N114"/>
    <mergeCell ref="B143:N143"/>
    <mergeCell ref="B116:B117"/>
    <mergeCell ref="C116:D116"/>
    <mergeCell ref="E116:E117"/>
    <mergeCell ref="F116:G116"/>
    <mergeCell ref="H116:H117"/>
    <mergeCell ref="I116:J116"/>
    <mergeCell ref="K116:K117"/>
    <mergeCell ref="L116:L117"/>
    <mergeCell ref="M116:M117"/>
    <mergeCell ref="N116:N117"/>
    <mergeCell ref="B142:N142"/>
    <mergeCell ref="B171:N171"/>
    <mergeCell ref="B144:B145"/>
    <mergeCell ref="C144:D144"/>
    <mergeCell ref="E144:E145"/>
    <mergeCell ref="F144:G144"/>
    <mergeCell ref="H144:H145"/>
    <mergeCell ref="I144:J144"/>
    <mergeCell ref="K144:K145"/>
    <mergeCell ref="L144:L145"/>
    <mergeCell ref="M144:M145"/>
    <mergeCell ref="N144:N145"/>
    <mergeCell ref="B170:N170"/>
    <mergeCell ref="K172:K173"/>
    <mergeCell ref="L172:L173"/>
    <mergeCell ref="M172:M173"/>
    <mergeCell ref="N172:N173"/>
    <mergeCell ref="B172:B173"/>
    <mergeCell ref="C172:D172"/>
    <mergeCell ref="E172:E173"/>
    <mergeCell ref="F172:G172"/>
    <mergeCell ref="H172:H173"/>
    <mergeCell ref="I172:J17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rightToLeft="1" topLeftCell="A10" workbookViewId="0">
      <selection activeCell="H19" sqref="H19"/>
    </sheetView>
  </sheetViews>
  <sheetFormatPr defaultRowHeight="14.25" x14ac:dyDescent="0.2"/>
  <cols>
    <col min="1" max="1" width="7.25" customWidth="1"/>
    <col min="2" max="2" width="21.875" customWidth="1"/>
    <col min="3" max="3" width="12.375" customWidth="1"/>
  </cols>
  <sheetData>
    <row r="1" spans="1:4" ht="23.25" thickBot="1" x14ac:dyDescent="0.25">
      <c r="A1" s="272" t="s">
        <v>99</v>
      </c>
      <c r="B1" s="273"/>
      <c r="C1" s="273"/>
      <c r="D1" s="274"/>
    </row>
    <row r="2" spans="1:4" ht="23.25" thickBot="1" x14ac:dyDescent="0.25">
      <c r="A2" s="272" t="s">
        <v>116</v>
      </c>
      <c r="B2" s="273"/>
      <c r="C2" s="273"/>
      <c r="D2" s="274"/>
    </row>
    <row r="3" spans="1:4" ht="42.75" thickBot="1" x14ac:dyDescent="0.25">
      <c r="A3" s="99" t="s">
        <v>50</v>
      </c>
      <c r="B3" s="100" t="s">
        <v>51</v>
      </c>
      <c r="C3" s="101" t="s">
        <v>52</v>
      </c>
      <c r="D3" s="102" t="s">
        <v>53</v>
      </c>
    </row>
    <row r="4" spans="1:4" ht="21" x14ac:dyDescent="0.2">
      <c r="A4" s="103"/>
      <c r="B4" s="123" t="s">
        <v>117</v>
      </c>
      <c r="C4" s="130"/>
      <c r="D4" s="131">
        <f>SUM(D5:D7)</f>
        <v>2133</v>
      </c>
    </row>
    <row r="5" spans="1:4" ht="19.5" x14ac:dyDescent="0.2">
      <c r="A5" s="120">
        <v>1</v>
      </c>
      <c r="B5" s="275"/>
      <c r="C5" s="110" t="s">
        <v>107</v>
      </c>
      <c r="D5" s="132">
        <v>492</v>
      </c>
    </row>
    <row r="6" spans="1:4" ht="19.5" x14ac:dyDescent="0.2">
      <c r="A6" s="118">
        <v>2</v>
      </c>
      <c r="B6" s="276"/>
      <c r="C6" s="110" t="s">
        <v>109</v>
      </c>
      <c r="D6" s="133">
        <v>854</v>
      </c>
    </row>
    <row r="7" spans="1:4" ht="20.25" thickBot="1" x14ac:dyDescent="0.25">
      <c r="A7" s="118">
        <v>3</v>
      </c>
      <c r="B7" s="276"/>
      <c r="C7" s="110" t="s">
        <v>112</v>
      </c>
      <c r="D7" s="133">
        <v>787</v>
      </c>
    </row>
    <row r="8" spans="1:4" ht="21" x14ac:dyDescent="0.2">
      <c r="A8" s="103"/>
      <c r="B8" s="123" t="s">
        <v>118</v>
      </c>
      <c r="C8" s="130"/>
      <c r="D8" s="134">
        <f>SUM(D9:D10)</f>
        <v>888</v>
      </c>
    </row>
    <row r="9" spans="1:4" ht="19.5" x14ac:dyDescent="0.2">
      <c r="A9" s="120">
        <v>5</v>
      </c>
      <c r="B9" s="275"/>
      <c r="C9" s="110" t="s">
        <v>98</v>
      </c>
      <c r="D9" s="132">
        <v>598</v>
      </c>
    </row>
    <row r="10" spans="1:4" ht="20.25" thickBot="1" x14ac:dyDescent="0.25">
      <c r="A10" s="118">
        <v>6</v>
      </c>
      <c r="B10" s="276"/>
      <c r="C10" s="110" t="s">
        <v>110</v>
      </c>
      <c r="D10" s="133">
        <v>290</v>
      </c>
    </row>
    <row r="11" spans="1:4" ht="21" x14ac:dyDescent="0.2">
      <c r="A11" s="103"/>
      <c r="B11" s="123" t="s">
        <v>119</v>
      </c>
      <c r="C11" s="130"/>
      <c r="D11" s="134">
        <f>SUM(D12:D15)</f>
        <v>1904</v>
      </c>
    </row>
    <row r="12" spans="1:4" ht="19.5" x14ac:dyDescent="0.2">
      <c r="A12" s="117">
        <v>8</v>
      </c>
      <c r="B12" s="277"/>
      <c r="C12" s="225" t="s">
        <v>111</v>
      </c>
      <c r="D12" s="135">
        <v>402</v>
      </c>
    </row>
    <row r="13" spans="1:4" ht="19.5" x14ac:dyDescent="0.2">
      <c r="A13" s="117"/>
      <c r="B13" s="278"/>
      <c r="C13" s="226" t="s">
        <v>112</v>
      </c>
      <c r="D13" s="226">
        <v>695</v>
      </c>
    </row>
    <row r="14" spans="1:4" ht="19.5" x14ac:dyDescent="0.2">
      <c r="A14" s="117"/>
      <c r="B14" s="278"/>
      <c r="C14" s="226" t="s">
        <v>113</v>
      </c>
      <c r="D14" s="226">
        <v>230</v>
      </c>
    </row>
    <row r="15" spans="1:4" ht="20.25" thickBot="1" x14ac:dyDescent="0.25">
      <c r="A15" s="122">
        <v>9</v>
      </c>
      <c r="B15" s="279"/>
      <c r="C15" s="226" t="s">
        <v>114</v>
      </c>
      <c r="D15" s="226">
        <v>577</v>
      </c>
    </row>
    <row r="16" spans="1:4" ht="20.25" thickBot="1" x14ac:dyDescent="0.25">
      <c r="A16" s="269" t="s">
        <v>54</v>
      </c>
      <c r="B16" s="270"/>
      <c r="C16" s="271"/>
      <c r="D16" s="227">
        <f>D11+D8+D4</f>
        <v>4925</v>
      </c>
    </row>
  </sheetData>
  <mergeCells count="6">
    <mergeCell ref="A16:C16"/>
    <mergeCell ref="A1:D1"/>
    <mergeCell ref="A2:D2"/>
    <mergeCell ref="B5:B7"/>
    <mergeCell ref="B9:B10"/>
    <mergeCell ref="B12:B1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rightToLeft="1" topLeftCell="A19" workbookViewId="0">
      <selection activeCell="C30" sqref="C30"/>
    </sheetView>
  </sheetViews>
  <sheetFormatPr defaultRowHeight="14.25" x14ac:dyDescent="0.2"/>
  <cols>
    <col min="2" max="2" width="23.125" customWidth="1"/>
  </cols>
  <sheetData>
    <row r="1" spans="2:14" ht="15" thickBot="1" x14ac:dyDescent="0.25"/>
    <row r="2" spans="2:14" ht="21" x14ac:dyDescent="0.2">
      <c r="B2" s="283" t="s">
        <v>97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58"/>
    </row>
    <row r="3" spans="2:14" ht="21.75" thickBot="1" x14ac:dyDescent="0.25">
      <c r="B3" s="260" t="s">
        <v>84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</row>
    <row r="4" spans="2:14" ht="21" x14ac:dyDescent="0.2">
      <c r="B4" s="280" t="s">
        <v>0</v>
      </c>
      <c r="C4" s="255" t="s">
        <v>1</v>
      </c>
      <c r="D4" s="249"/>
      <c r="E4" s="258" t="s">
        <v>2</v>
      </c>
      <c r="F4" s="247" t="s">
        <v>3</v>
      </c>
      <c r="G4" s="249"/>
      <c r="H4" s="258" t="s">
        <v>4</v>
      </c>
      <c r="I4" s="282" t="s">
        <v>5</v>
      </c>
      <c r="J4" s="255"/>
      <c r="K4" s="258" t="s">
        <v>6</v>
      </c>
      <c r="L4" s="247" t="s">
        <v>7</v>
      </c>
      <c r="M4" s="249" t="s">
        <v>8</v>
      </c>
      <c r="N4" s="251" t="s">
        <v>9</v>
      </c>
    </row>
    <row r="5" spans="2:14" ht="21.75" thickBot="1" x14ac:dyDescent="0.25">
      <c r="B5" s="281"/>
      <c r="C5" s="1" t="s">
        <v>10</v>
      </c>
      <c r="D5" s="2" t="s">
        <v>11</v>
      </c>
      <c r="E5" s="259"/>
      <c r="F5" s="3" t="s">
        <v>10</v>
      </c>
      <c r="G5" s="2" t="s">
        <v>11</v>
      </c>
      <c r="H5" s="259"/>
      <c r="I5" s="1" t="s">
        <v>10</v>
      </c>
      <c r="J5" s="2" t="s">
        <v>11</v>
      </c>
      <c r="K5" s="259"/>
      <c r="L5" s="260"/>
      <c r="M5" s="261"/>
      <c r="N5" s="262"/>
    </row>
    <row r="6" spans="2:14" ht="21.75" thickBot="1" x14ac:dyDescent="0.25">
      <c r="B6" s="204" t="s">
        <v>119</v>
      </c>
      <c r="C6" s="4">
        <v>2445</v>
      </c>
      <c r="D6" s="5">
        <v>2230</v>
      </c>
      <c r="E6" s="6">
        <f>C6+D6</f>
        <v>4675</v>
      </c>
      <c r="F6" s="4">
        <v>0</v>
      </c>
      <c r="G6" s="5">
        <v>0</v>
      </c>
      <c r="H6" s="6">
        <f>F6+G6</f>
        <v>0</v>
      </c>
      <c r="I6" s="4">
        <v>0</v>
      </c>
      <c r="J6" s="5">
        <v>0</v>
      </c>
      <c r="K6" s="7">
        <f>I6+J6</f>
        <v>0</v>
      </c>
      <c r="L6" s="8">
        <f t="shared" ref="L6:M11" si="0">F6+C6+I6</f>
        <v>2445</v>
      </c>
      <c r="M6" s="9">
        <f t="shared" si="0"/>
        <v>2230</v>
      </c>
      <c r="N6" s="7">
        <f>L6+M6</f>
        <v>4675</v>
      </c>
    </row>
    <row r="7" spans="2:14" ht="21.75" thickBot="1" x14ac:dyDescent="0.25">
      <c r="B7" s="204" t="s">
        <v>123</v>
      </c>
      <c r="C7" s="4">
        <v>1793</v>
      </c>
      <c r="D7" s="5">
        <v>1601</v>
      </c>
      <c r="E7" s="10">
        <f t="shared" ref="E7:E11" si="1">C7+D7</f>
        <v>3394</v>
      </c>
      <c r="F7" s="4">
        <v>0</v>
      </c>
      <c r="G7" s="5">
        <v>0</v>
      </c>
      <c r="H7" s="10">
        <f t="shared" ref="H7:H11" si="2">F7+G7</f>
        <v>0</v>
      </c>
      <c r="I7" s="4">
        <v>0</v>
      </c>
      <c r="J7" s="5">
        <v>0</v>
      </c>
      <c r="K7" s="11">
        <f t="shared" ref="K7:K10" si="3">I7+J7</f>
        <v>0</v>
      </c>
      <c r="L7" s="12">
        <f t="shared" si="0"/>
        <v>1793</v>
      </c>
      <c r="M7" s="13">
        <f t="shared" si="0"/>
        <v>1601</v>
      </c>
      <c r="N7" s="11">
        <f t="shared" ref="N7:N11" si="4">L7+M7</f>
        <v>3394</v>
      </c>
    </row>
    <row r="8" spans="2:14" ht="21.75" thickBot="1" x14ac:dyDescent="0.25">
      <c r="B8" s="204" t="s">
        <v>125</v>
      </c>
      <c r="C8" s="4">
        <v>3145</v>
      </c>
      <c r="D8" s="5">
        <v>3007</v>
      </c>
      <c r="E8" s="10">
        <f t="shared" si="1"/>
        <v>6152</v>
      </c>
      <c r="F8" s="4">
        <v>0</v>
      </c>
      <c r="G8" s="5">
        <v>0</v>
      </c>
      <c r="H8" s="10">
        <f t="shared" si="2"/>
        <v>0</v>
      </c>
      <c r="I8" s="4">
        <v>0</v>
      </c>
      <c r="J8" s="5">
        <v>0</v>
      </c>
      <c r="K8" s="11">
        <f t="shared" si="3"/>
        <v>0</v>
      </c>
      <c r="L8" s="12">
        <f t="shared" si="0"/>
        <v>3145</v>
      </c>
      <c r="M8" s="13">
        <f t="shared" si="0"/>
        <v>3007</v>
      </c>
      <c r="N8" s="11">
        <f t="shared" si="4"/>
        <v>6152</v>
      </c>
    </row>
    <row r="9" spans="2:14" ht="21.75" thickBot="1" x14ac:dyDescent="0.25">
      <c r="B9" s="204" t="s">
        <v>127</v>
      </c>
      <c r="C9" s="4">
        <v>4950</v>
      </c>
      <c r="D9" s="5">
        <v>4916</v>
      </c>
      <c r="E9" s="10">
        <f t="shared" si="1"/>
        <v>9866</v>
      </c>
      <c r="F9" s="4">
        <v>0</v>
      </c>
      <c r="G9" s="5">
        <v>0</v>
      </c>
      <c r="H9" s="10">
        <f t="shared" si="2"/>
        <v>0</v>
      </c>
      <c r="I9" s="4">
        <v>0</v>
      </c>
      <c r="J9" s="5">
        <v>0</v>
      </c>
      <c r="K9" s="11">
        <f t="shared" si="3"/>
        <v>0</v>
      </c>
      <c r="L9" s="12">
        <f t="shared" si="0"/>
        <v>4950</v>
      </c>
      <c r="M9" s="13">
        <f t="shared" si="0"/>
        <v>4916</v>
      </c>
      <c r="N9" s="11">
        <f t="shared" si="4"/>
        <v>9866</v>
      </c>
    </row>
    <row r="10" spans="2:14" ht="21.75" thickBot="1" x14ac:dyDescent="0.25">
      <c r="B10" s="204" t="s">
        <v>129</v>
      </c>
      <c r="C10" s="4">
        <v>3893</v>
      </c>
      <c r="D10" s="5">
        <v>4029</v>
      </c>
      <c r="E10" s="10">
        <f t="shared" si="1"/>
        <v>7922</v>
      </c>
      <c r="F10" s="4">
        <v>0</v>
      </c>
      <c r="G10" s="5">
        <v>0</v>
      </c>
      <c r="H10" s="10">
        <f t="shared" si="2"/>
        <v>0</v>
      </c>
      <c r="I10" s="4">
        <v>0</v>
      </c>
      <c r="J10" s="5">
        <v>0</v>
      </c>
      <c r="K10" s="11">
        <f t="shared" si="3"/>
        <v>0</v>
      </c>
      <c r="L10" s="12">
        <f t="shared" si="0"/>
        <v>3893</v>
      </c>
      <c r="M10" s="13">
        <f t="shared" si="0"/>
        <v>4029</v>
      </c>
      <c r="N10" s="11">
        <f t="shared" si="4"/>
        <v>7922</v>
      </c>
    </row>
    <row r="11" spans="2:14" ht="21.75" thickBot="1" x14ac:dyDescent="0.25">
      <c r="B11" s="204" t="s">
        <v>131</v>
      </c>
      <c r="C11" s="4">
        <v>5901</v>
      </c>
      <c r="D11" s="5">
        <v>5825</v>
      </c>
      <c r="E11" s="10">
        <f t="shared" si="1"/>
        <v>11726</v>
      </c>
      <c r="F11" s="4">
        <v>0</v>
      </c>
      <c r="G11" s="5">
        <v>0</v>
      </c>
      <c r="H11" s="10">
        <f t="shared" si="2"/>
        <v>0</v>
      </c>
      <c r="I11" s="4">
        <v>0</v>
      </c>
      <c r="J11" s="5">
        <v>0</v>
      </c>
      <c r="K11" s="10">
        <f t="shared" ref="K11" si="5">J11+I11</f>
        <v>0</v>
      </c>
      <c r="L11" s="12">
        <f t="shared" si="0"/>
        <v>5901</v>
      </c>
      <c r="M11" s="13">
        <f t="shared" si="0"/>
        <v>5825</v>
      </c>
      <c r="N11" s="11">
        <f t="shared" si="4"/>
        <v>11726</v>
      </c>
    </row>
    <row r="12" spans="2:14" ht="21.75" thickBot="1" x14ac:dyDescent="0.25">
      <c r="B12" s="14" t="s">
        <v>12</v>
      </c>
      <c r="C12" s="15">
        <f t="shared" ref="C12:N12" si="6">SUM(C6:C11)</f>
        <v>22127</v>
      </c>
      <c r="D12" s="16">
        <f t="shared" si="6"/>
        <v>21608</v>
      </c>
      <c r="E12" s="17">
        <f t="shared" si="6"/>
        <v>43735</v>
      </c>
      <c r="F12" s="18">
        <f t="shared" si="6"/>
        <v>0</v>
      </c>
      <c r="G12" s="16">
        <f t="shared" si="6"/>
        <v>0</v>
      </c>
      <c r="H12" s="17">
        <f t="shared" si="6"/>
        <v>0</v>
      </c>
      <c r="I12" s="15">
        <f t="shared" si="6"/>
        <v>0</v>
      </c>
      <c r="J12" s="16">
        <f t="shared" si="6"/>
        <v>0</v>
      </c>
      <c r="K12" s="17">
        <f t="shared" si="6"/>
        <v>0</v>
      </c>
      <c r="L12" s="18">
        <f t="shared" si="6"/>
        <v>22127</v>
      </c>
      <c r="M12" s="16">
        <f t="shared" si="6"/>
        <v>21608</v>
      </c>
      <c r="N12" s="17">
        <f t="shared" si="6"/>
        <v>43735</v>
      </c>
    </row>
    <row r="13" spans="2:14" ht="17.25" customHeight="1" thickBot="1" x14ac:dyDescent="0.25"/>
    <row r="14" spans="2:14" ht="17.25" customHeight="1" x14ac:dyDescent="0.2">
      <c r="B14" s="283" t="s">
        <v>97</v>
      </c>
      <c r="C14" s="284"/>
      <c r="D14" s="284"/>
      <c r="E14" s="284"/>
      <c r="F14" s="284"/>
      <c r="G14" s="284"/>
      <c r="H14" s="284"/>
      <c r="I14" s="284"/>
      <c r="J14" s="284"/>
      <c r="K14" s="284"/>
      <c r="L14" s="284"/>
      <c r="M14" s="284"/>
      <c r="N14" s="258"/>
    </row>
    <row r="15" spans="2:14" ht="17.25" customHeight="1" thickBot="1" x14ac:dyDescent="0.25">
      <c r="B15" s="260" t="s">
        <v>83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2"/>
    </row>
    <row r="16" spans="2:14" ht="17.25" customHeight="1" x14ac:dyDescent="0.2">
      <c r="B16" s="280" t="s">
        <v>0</v>
      </c>
      <c r="C16" s="255" t="s">
        <v>1</v>
      </c>
      <c r="D16" s="249"/>
      <c r="E16" s="258" t="s">
        <v>2</v>
      </c>
      <c r="F16" s="247" t="s">
        <v>3</v>
      </c>
      <c r="G16" s="249"/>
      <c r="H16" s="258" t="s">
        <v>4</v>
      </c>
      <c r="I16" s="282" t="s">
        <v>5</v>
      </c>
      <c r="J16" s="255"/>
      <c r="K16" s="258" t="s">
        <v>6</v>
      </c>
      <c r="L16" s="247" t="s">
        <v>7</v>
      </c>
      <c r="M16" s="249" t="s">
        <v>8</v>
      </c>
      <c r="N16" s="251" t="s">
        <v>9</v>
      </c>
    </row>
    <row r="17" spans="2:14" ht="17.25" customHeight="1" thickBot="1" x14ac:dyDescent="0.25">
      <c r="B17" s="281"/>
      <c r="C17" s="1" t="s">
        <v>10</v>
      </c>
      <c r="D17" s="2" t="s">
        <v>11</v>
      </c>
      <c r="E17" s="259"/>
      <c r="F17" s="3" t="s">
        <v>10</v>
      </c>
      <c r="G17" s="2" t="s">
        <v>11</v>
      </c>
      <c r="H17" s="259"/>
      <c r="I17" s="1" t="s">
        <v>10</v>
      </c>
      <c r="J17" s="2" t="s">
        <v>11</v>
      </c>
      <c r="K17" s="259"/>
      <c r="L17" s="260"/>
      <c r="M17" s="261"/>
      <c r="N17" s="262"/>
    </row>
    <row r="18" spans="2:14" ht="17.25" customHeight="1" thickBot="1" x14ac:dyDescent="0.25">
      <c r="B18" s="204" t="s">
        <v>119</v>
      </c>
      <c r="C18" s="4">
        <v>21</v>
      </c>
      <c r="D18" s="5">
        <v>19</v>
      </c>
      <c r="E18" s="6">
        <f>C18+D18</f>
        <v>40</v>
      </c>
      <c r="F18" s="4">
        <v>0</v>
      </c>
      <c r="G18" s="5">
        <v>0</v>
      </c>
      <c r="H18" s="6">
        <f>F18+G18</f>
        <v>0</v>
      </c>
      <c r="I18" s="4">
        <v>0</v>
      </c>
      <c r="J18" s="5">
        <v>0</v>
      </c>
      <c r="K18" s="7">
        <f>I18+J18</f>
        <v>0</v>
      </c>
      <c r="L18" s="8">
        <f t="shared" ref="L18:M23" si="7">F18+C18+I18</f>
        <v>21</v>
      </c>
      <c r="M18" s="9">
        <f t="shared" si="7"/>
        <v>19</v>
      </c>
      <c r="N18" s="7">
        <f>L18+M18</f>
        <v>40</v>
      </c>
    </row>
    <row r="19" spans="2:14" ht="17.25" customHeight="1" thickBot="1" x14ac:dyDescent="0.25">
      <c r="B19" s="204" t="s">
        <v>123</v>
      </c>
      <c r="C19" s="4">
        <v>234</v>
      </c>
      <c r="D19" s="5">
        <v>211</v>
      </c>
      <c r="E19" s="10">
        <f t="shared" ref="E19:E23" si="8">C19+D19</f>
        <v>445</v>
      </c>
      <c r="F19" s="4">
        <v>0</v>
      </c>
      <c r="G19" s="5">
        <v>0</v>
      </c>
      <c r="H19" s="10">
        <f t="shared" ref="H19:H23" si="9">F19+G19</f>
        <v>0</v>
      </c>
      <c r="I19" s="4">
        <v>0</v>
      </c>
      <c r="J19" s="5">
        <v>0</v>
      </c>
      <c r="K19" s="11">
        <f t="shared" ref="K19:K22" si="10">I19+J19</f>
        <v>0</v>
      </c>
      <c r="L19" s="12">
        <f t="shared" si="7"/>
        <v>234</v>
      </c>
      <c r="M19" s="13">
        <f t="shared" si="7"/>
        <v>211</v>
      </c>
      <c r="N19" s="11">
        <f t="shared" ref="N19:N23" si="11">L19+M19</f>
        <v>445</v>
      </c>
    </row>
    <row r="20" spans="2:14" ht="17.25" customHeight="1" thickBot="1" x14ac:dyDescent="0.25">
      <c r="B20" s="204" t="s">
        <v>125</v>
      </c>
      <c r="C20" s="4">
        <v>504</v>
      </c>
      <c r="D20" s="5">
        <v>458</v>
      </c>
      <c r="E20" s="10">
        <f t="shared" si="8"/>
        <v>962</v>
      </c>
      <c r="F20" s="4">
        <v>0</v>
      </c>
      <c r="G20" s="5">
        <v>0</v>
      </c>
      <c r="H20" s="10">
        <f t="shared" si="9"/>
        <v>0</v>
      </c>
      <c r="I20" s="4">
        <v>0</v>
      </c>
      <c r="J20" s="5">
        <v>0</v>
      </c>
      <c r="K20" s="11">
        <f t="shared" si="10"/>
        <v>0</v>
      </c>
      <c r="L20" s="12">
        <f t="shared" si="7"/>
        <v>504</v>
      </c>
      <c r="M20" s="13">
        <f t="shared" si="7"/>
        <v>458</v>
      </c>
      <c r="N20" s="11">
        <f t="shared" si="11"/>
        <v>962</v>
      </c>
    </row>
    <row r="21" spans="2:14" ht="17.25" customHeight="1" thickBot="1" x14ac:dyDescent="0.25">
      <c r="B21" s="204" t="s">
        <v>127</v>
      </c>
      <c r="C21" s="4">
        <v>409</v>
      </c>
      <c r="D21" s="5">
        <v>462</v>
      </c>
      <c r="E21" s="10">
        <f t="shared" si="8"/>
        <v>871</v>
      </c>
      <c r="F21" s="4">
        <v>0</v>
      </c>
      <c r="G21" s="5">
        <v>0</v>
      </c>
      <c r="H21" s="10">
        <f t="shared" si="9"/>
        <v>0</v>
      </c>
      <c r="I21" s="4">
        <v>0</v>
      </c>
      <c r="J21" s="5">
        <v>0</v>
      </c>
      <c r="K21" s="11">
        <f t="shared" si="10"/>
        <v>0</v>
      </c>
      <c r="L21" s="12">
        <f t="shared" si="7"/>
        <v>409</v>
      </c>
      <c r="M21" s="13">
        <f t="shared" si="7"/>
        <v>462</v>
      </c>
      <c r="N21" s="11">
        <f t="shared" si="11"/>
        <v>871</v>
      </c>
    </row>
    <row r="22" spans="2:14" ht="17.25" customHeight="1" thickBot="1" x14ac:dyDescent="0.25">
      <c r="B22" s="204" t="s">
        <v>129</v>
      </c>
      <c r="C22" s="4">
        <v>923</v>
      </c>
      <c r="D22" s="5">
        <v>913</v>
      </c>
      <c r="E22" s="10">
        <f t="shared" si="8"/>
        <v>1836</v>
      </c>
      <c r="F22" s="4">
        <v>0</v>
      </c>
      <c r="G22" s="5">
        <v>0</v>
      </c>
      <c r="H22" s="10">
        <f t="shared" si="9"/>
        <v>0</v>
      </c>
      <c r="I22" s="4">
        <v>0</v>
      </c>
      <c r="J22" s="5">
        <v>0</v>
      </c>
      <c r="K22" s="11">
        <f t="shared" si="10"/>
        <v>0</v>
      </c>
      <c r="L22" s="12">
        <f t="shared" si="7"/>
        <v>923</v>
      </c>
      <c r="M22" s="13">
        <f t="shared" si="7"/>
        <v>913</v>
      </c>
      <c r="N22" s="11">
        <f t="shared" si="11"/>
        <v>1836</v>
      </c>
    </row>
    <row r="23" spans="2:14" ht="17.25" customHeight="1" thickBot="1" x14ac:dyDescent="0.25">
      <c r="B23" s="204" t="s">
        <v>131</v>
      </c>
      <c r="C23" s="4">
        <v>1197</v>
      </c>
      <c r="D23" s="5">
        <v>1169</v>
      </c>
      <c r="E23" s="10">
        <f t="shared" si="8"/>
        <v>2366</v>
      </c>
      <c r="F23" s="4"/>
      <c r="G23" s="5"/>
      <c r="H23" s="10">
        <f t="shared" si="9"/>
        <v>0</v>
      </c>
      <c r="I23" s="4">
        <v>0</v>
      </c>
      <c r="J23" s="5">
        <v>0</v>
      </c>
      <c r="K23" s="10">
        <f t="shared" ref="K23" si="12">J23+I23</f>
        <v>0</v>
      </c>
      <c r="L23" s="12">
        <f t="shared" si="7"/>
        <v>1197</v>
      </c>
      <c r="M23" s="13">
        <f t="shared" si="7"/>
        <v>1169</v>
      </c>
      <c r="N23" s="11">
        <f t="shared" si="11"/>
        <v>2366</v>
      </c>
    </row>
    <row r="24" spans="2:14" ht="17.25" customHeight="1" thickBot="1" x14ac:dyDescent="0.25">
      <c r="B24" s="14" t="s">
        <v>12</v>
      </c>
      <c r="C24" s="15">
        <f t="shared" ref="C24:N24" si="13">SUM(C18:C23)</f>
        <v>3288</v>
      </c>
      <c r="D24" s="16">
        <f t="shared" si="13"/>
        <v>3232</v>
      </c>
      <c r="E24" s="17">
        <f t="shared" si="13"/>
        <v>6520</v>
      </c>
      <c r="F24" s="18">
        <f t="shared" si="13"/>
        <v>0</v>
      </c>
      <c r="G24" s="16">
        <f t="shared" si="13"/>
        <v>0</v>
      </c>
      <c r="H24" s="17">
        <f t="shared" si="13"/>
        <v>0</v>
      </c>
      <c r="I24" s="15">
        <f t="shared" si="13"/>
        <v>0</v>
      </c>
      <c r="J24" s="16">
        <f t="shared" si="13"/>
        <v>0</v>
      </c>
      <c r="K24" s="17">
        <f t="shared" si="13"/>
        <v>0</v>
      </c>
      <c r="L24" s="18">
        <f t="shared" si="13"/>
        <v>3288</v>
      </c>
      <c r="M24" s="16">
        <f t="shared" si="13"/>
        <v>3232</v>
      </c>
      <c r="N24" s="17">
        <f t="shared" si="13"/>
        <v>6520</v>
      </c>
    </row>
    <row r="25" spans="2:14" ht="17.25" customHeight="1" thickBot="1" x14ac:dyDescent="0.25"/>
    <row r="26" spans="2:14" ht="21" x14ac:dyDescent="0.2">
      <c r="B26" s="283" t="s">
        <v>97</v>
      </c>
      <c r="C26" s="284"/>
      <c r="D26" s="284"/>
      <c r="E26" s="284"/>
      <c r="F26" s="284"/>
      <c r="G26" s="284"/>
      <c r="H26" s="284"/>
      <c r="I26" s="284"/>
      <c r="J26" s="284"/>
      <c r="K26" s="284"/>
      <c r="L26" s="284"/>
      <c r="M26" s="284"/>
      <c r="N26" s="258"/>
    </row>
    <row r="27" spans="2:14" ht="21" customHeight="1" thickBot="1" x14ac:dyDescent="0.25">
      <c r="B27" s="260" t="s">
        <v>100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2"/>
    </row>
    <row r="28" spans="2:14" ht="21" x14ac:dyDescent="0.2">
      <c r="B28" s="280" t="s">
        <v>0</v>
      </c>
      <c r="C28" s="255" t="s">
        <v>1</v>
      </c>
      <c r="D28" s="249"/>
      <c r="E28" s="263" t="s">
        <v>2</v>
      </c>
      <c r="F28" s="247" t="s">
        <v>3</v>
      </c>
      <c r="G28" s="249"/>
      <c r="H28" s="258" t="s">
        <v>4</v>
      </c>
      <c r="I28" s="282" t="s">
        <v>5</v>
      </c>
      <c r="J28" s="255"/>
      <c r="K28" s="263" t="s">
        <v>6</v>
      </c>
      <c r="L28" s="247" t="s">
        <v>7</v>
      </c>
      <c r="M28" s="249" t="s">
        <v>8</v>
      </c>
      <c r="N28" s="251" t="s">
        <v>9</v>
      </c>
    </row>
    <row r="29" spans="2:14" ht="21.75" thickBot="1" x14ac:dyDescent="0.25">
      <c r="B29" s="281"/>
      <c r="C29" s="19" t="s">
        <v>10</v>
      </c>
      <c r="D29" s="20" t="s">
        <v>11</v>
      </c>
      <c r="E29" s="267"/>
      <c r="F29" s="21" t="s">
        <v>10</v>
      </c>
      <c r="G29" s="20" t="s">
        <v>11</v>
      </c>
      <c r="H29" s="266"/>
      <c r="I29" s="19" t="s">
        <v>10</v>
      </c>
      <c r="J29" s="20" t="s">
        <v>11</v>
      </c>
      <c r="K29" s="267"/>
      <c r="L29" s="248"/>
      <c r="M29" s="250"/>
      <c r="N29" s="252"/>
    </row>
    <row r="30" spans="2:14" ht="21.75" thickBot="1" x14ac:dyDescent="0.25">
      <c r="B30" s="22" t="s">
        <v>13</v>
      </c>
      <c r="C30" s="23">
        <f>C12</f>
        <v>22127</v>
      </c>
      <c r="D30" s="24">
        <f>D12</f>
        <v>21608</v>
      </c>
      <c r="E30" s="25">
        <f>SUM(C30:D30)</f>
        <v>43735</v>
      </c>
      <c r="F30" s="23">
        <f>F12</f>
        <v>0</v>
      </c>
      <c r="G30" s="24">
        <f>G12</f>
        <v>0</v>
      </c>
      <c r="H30" s="26">
        <f>SUM(F30:G30)</f>
        <v>0</v>
      </c>
      <c r="I30" s="27">
        <f>I12</f>
        <v>0</v>
      </c>
      <c r="J30" s="24">
        <f>J12</f>
        <v>0</v>
      </c>
      <c r="K30" s="25">
        <f>SUM(I30:J30)</f>
        <v>0</v>
      </c>
      <c r="L30" s="28">
        <f>I30+F30+C30</f>
        <v>22127</v>
      </c>
      <c r="M30" s="29">
        <f>J30+G30+D30</f>
        <v>21608</v>
      </c>
      <c r="N30" s="26">
        <f>SUM(L30:M30)</f>
        <v>43735</v>
      </c>
    </row>
    <row r="31" spans="2:14" ht="21.75" thickBot="1" x14ac:dyDescent="0.25">
      <c r="B31" s="22" t="s">
        <v>14</v>
      </c>
      <c r="C31" s="30">
        <f>C24</f>
        <v>3288</v>
      </c>
      <c r="D31" s="31">
        <f>D24</f>
        <v>3232</v>
      </c>
      <c r="E31" s="32">
        <f>SUM(C31:D31)</f>
        <v>6520</v>
      </c>
      <c r="F31" s="30">
        <f>F24</f>
        <v>0</v>
      </c>
      <c r="G31" s="31">
        <f>G24</f>
        <v>0</v>
      </c>
      <c r="H31" s="33">
        <f>SUM(F31:G31)</f>
        <v>0</v>
      </c>
      <c r="I31" s="34">
        <f>I24</f>
        <v>0</v>
      </c>
      <c r="J31" s="31">
        <f>J24</f>
        <v>0</v>
      </c>
      <c r="K31" s="32">
        <f>SUM(I31:J31)</f>
        <v>0</v>
      </c>
      <c r="L31" s="35">
        <f>I31+F31+C31</f>
        <v>3288</v>
      </c>
      <c r="M31" s="36">
        <f>J31+G31+D31</f>
        <v>3232</v>
      </c>
      <c r="N31" s="33">
        <f>SUM(L31:M31)</f>
        <v>6520</v>
      </c>
    </row>
    <row r="32" spans="2:14" ht="21.75" thickBot="1" x14ac:dyDescent="0.25">
      <c r="B32" s="22" t="s">
        <v>15</v>
      </c>
      <c r="C32" s="37">
        <f t="shared" ref="C32:N32" si="14">SUM(C30:C31)</f>
        <v>25415</v>
      </c>
      <c r="D32" s="38">
        <f t="shared" si="14"/>
        <v>24840</v>
      </c>
      <c r="E32" s="39">
        <f t="shared" si="14"/>
        <v>50255</v>
      </c>
      <c r="F32" s="37">
        <f t="shared" si="14"/>
        <v>0</v>
      </c>
      <c r="G32" s="38">
        <f t="shared" si="14"/>
        <v>0</v>
      </c>
      <c r="H32" s="40">
        <f t="shared" si="14"/>
        <v>0</v>
      </c>
      <c r="I32" s="41">
        <f t="shared" si="14"/>
        <v>0</v>
      </c>
      <c r="J32" s="38">
        <f t="shared" si="14"/>
        <v>0</v>
      </c>
      <c r="K32" s="39">
        <f t="shared" si="14"/>
        <v>0</v>
      </c>
      <c r="L32" s="37">
        <f t="shared" si="14"/>
        <v>25415</v>
      </c>
      <c r="M32" s="38">
        <f t="shared" si="14"/>
        <v>24840</v>
      </c>
      <c r="N32" s="40">
        <f t="shared" si="14"/>
        <v>50255</v>
      </c>
    </row>
  </sheetData>
  <mergeCells count="36">
    <mergeCell ref="B2:N2"/>
    <mergeCell ref="B3:N3"/>
    <mergeCell ref="B4:B5"/>
    <mergeCell ref="C4:D4"/>
    <mergeCell ref="E4:E5"/>
    <mergeCell ref="F4:G4"/>
    <mergeCell ref="H4:H5"/>
    <mergeCell ref="I4:J4"/>
    <mergeCell ref="K4:K5"/>
    <mergeCell ref="L4:L5"/>
    <mergeCell ref="B27:N27"/>
    <mergeCell ref="M4:M5"/>
    <mergeCell ref="N4:N5"/>
    <mergeCell ref="B14:N14"/>
    <mergeCell ref="B15:N15"/>
    <mergeCell ref="B16:B17"/>
    <mergeCell ref="C16:D16"/>
    <mergeCell ref="E16:E17"/>
    <mergeCell ref="F16:G16"/>
    <mergeCell ref="H16:H17"/>
    <mergeCell ref="I16:J16"/>
    <mergeCell ref="K16:K17"/>
    <mergeCell ref="L16:L17"/>
    <mergeCell ref="M16:M17"/>
    <mergeCell ref="N16:N17"/>
    <mergeCell ref="B26:N26"/>
    <mergeCell ref="K28:K29"/>
    <mergeCell ref="L28:L29"/>
    <mergeCell ref="M28:M29"/>
    <mergeCell ref="N28:N29"/>
    <mergeCell ref="B28:B29"/>
    <mergeCell ref="C28:D28"/>
    <mergeCell ref="E28:E29"/>
    <mergeCell ref="F28:G28"/>
    <mergeCell ref="H28:H29"/>
    <mergeCell ref="I28:J2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rightToLeft="1" topLeftCell="A25" workbookViewId="0">
      <selection activeCell="B19" sqref="B19:D25"/>
    </sheetView>
  </sheetViews>
  <sheetFormatPr defaultRowHeight="14.25" x14ac:dyDescent="0.2"/>
  <cols>
    <col min="1" max="1" width="3" customWidth="1"/>
    <col min="2" max="2" width="18.125" customWidth="1"/>
    <col min="3" max="3" width="7.75" customWidth="1"/>
    <col min="4" max="4" width="7.625" customWidth="1"/>
    <col min="5" max="5" width="7.75" customWidth="1"/>
    <col min="6" max="6" width="5.375" customWidth="1"/>
    <col min="7" max="7" width="6.25" customWidth="1"/>
    <col min="8" max="8" width="7.75" customWidth="1"/>
    <col min="9" max="9" width="7.125" customWidth="1"/>
    <col min="10" max="10" width="6.125" customWidth="1"/>
    <col min="12" max="12" width="8.25" customWidth="1"/>
    <col min="13" max="13" width="8.625" customWidth="1"/>
    <col min="14" max="14" width="8.5" customWidth="1"/>
    <col min="15" max="15" width="3.625" customWidth="1"/>
  </cols>
  <sheetData>
    <row r="1" spans="2:14" ht="15" thickBot="1" x14ac:dyDescent="0.25"/>
    <row r="2" spans="2:14" ht="12.75" customHeight="1" x14ac:dyDescent="0.2">
      <c r="B2" s="283" t="s">
        <v>96</v>
      </c>
      <c r="C2" s="284"/>
      <c r="D2" s="284"/>
      <c r="E2" s="284"/>
      <c r="F2" s="284"/>
      <c r="G2" s="284"/>
      <c r="H2" s="284"/>
      <c r="I2" s="284"/>
      <c r="J2" s="284"/>
      <c r="K2" s="284"/>
      <c r="L2" s="284"/>
      <c r="M2" s="284"/>
      <c r="N2" s="258"/>
    </row>
    <row r="3" spans="2:14" ht="15.75" customHeight="1" thickBot="1" x14ac:dyDescent="0.25">
      <c r="B3" s="260" t="s">
        <v>81</v>
      </c>
      <c r="C3" s="261"/>
      <c r="D3" s="261"/>
      <c r="E3" s="261"/>
      <c r="F3" s="261"/>
      <c r="G3" s="261"/>
      <c r="H3" s="261"/>
      <c r="I3" s="261"/>
      <c r="J3" s="261"/>
      <c r="K3" s="261"/>
      <c r="L3" s="261"/>
      <c r="M3" s="261"/>
      <c r="N3" s="262"/>
    </row>
    <row r="4" spans="2:14" ht="18" customHeight="1" x14ac:dyDescent="0.2">
      <c r="B4" s="280" t="s">
        <v>16</v>
      </c>
      <c r="C4" s="255" t="s">
        <v>1</v>
      </c>
      <c r="D4" s="249"/>
      <c r="E4" s="258" t="s">
        <v>2</v>
      </c>
      <c r="F4" s="247" t="s">
        <v>3</v>
      </c>
      <c r="G4" s="249"/>
      <c r="H4" s="258" t="s">
        <v>4</v>
      </c>
      <c r="I4" s="282" t="s">
        <v>5</v>
      </c>
      <c r="J4" s="255"/>
      <c r="K4" s="258" t="s">
        <v>6</v>
      </c>
      <c r="L4" s="247" t="s">
        <v>7</v>
      </c>
      <c r="M4" s="249" t="s">
        <v>8</v>
      </c>
      <c r="N4" s="251" t="s">
        <v>9</v>
      </c>
    </row>
    <row r="5" spans="2:14" ht="18" customHeight="1" thickBot="1" x14ac:dyDescent="0.25">
      <c r="B5" s="285"/>
      <c r="C5" s="1" t="s">
        <v>10</v>
      </c>
      <c r="D5" s="2" t="s">
        <v>11</v>
      </c>
      <c r="E5" s="259"/>
      <c r="F5" s="3" t="s">
        <v>10</v>
      </c>
      <c r="G5" s="2" t="s">
        <v>11</v>
      </c>
      <c r="H5" s="259"/>
      <c r="I5" s="1" t="s">
        <v>10</v>
      </c>
      <c r="J5" s="2" t="s">
        <v>11</v>
      </c>
      <c r="K5" s="259"/>
      <c r="L5" s="260"/>
      <c r="M5" s="261"/>
      <c r="N5" s="262"/>
    </row>
    <row r="6" spans="2:14" ht="20.25" customHeight="1" x14ac:dyDescent="0.2">
      <c r="B6" s="44" t="s">
        <v>122</v>
      </c>
      <c r="C6" s="45">
        <v>1730</v>
      </c>
      <c r="D6" s="46">
        <v>1567</v>
      </c>
      <c r="E6" s="6">
        <f>C6+D6</f>
        <v>3297</v>
      </c>
      <c r="F6" s="4"/>
      <c r="G6" s="5"/>
      <c r="H6" s="6">
        <f>F6+G6</f>
        <v>0</v>
      </c>
      <c r="I6" s="4"/>
      <c r="J6" s="5"/>
      <c r="K6" s="7">
        <f>I6+J6</f>
        <v>0</v>
      </c>
      <c r="L6" s="8">
        <f t="shared" ref="L6:M12" si="0">F6+C6+I6</f>
        <v>1730</v>
      </c>
      <c r="M6" s="9">
        <f t="shared" si="0"/>
        <v>1567</v>
      </c>
      <c r="N6" s="7">
        <f>L6+M6</f>
        <v>3297</v>
      </c>
    </row>
    <row r="7" spans="2:14" ht="20.25" customHeight="1" x14ac:dyDescent="0.2">
      <c r="B7" s="44" t="s">
        <v>124</v>
      </c>
      <c r="C7" s="5">
        <v>1258</v>
      </c>
      <c r="D7" s="5">
        <v>1194</v>
      </c>
      <c r="E7" s="10">
        <f t="shared" ref="E7:E12" si="1">C7+D7</f>
        <v>2452</v>
      </c>
      <c r="F7" s="4"/>
      <c r="G7" s="5"/>
      <c r="H7" s="10">
        <f t="shared" ref="H7:H12" si="2">F7+G7</f>
        <v>0</v>
      </c>
      <c r="I7" s="4"/>
      <c r="J7" s="5"/>
      <c r="K7" s="11">
        <f t="shared" ref="K7:K10" si="3">I7+J7</f>
        <v>0</v>
      </c>
      <c r="L7" s="12">
        <f t="shared" si="0"/>
        <v>1258</v>
      </c>
      <c r="M7" s="13">
        <f t="shared" si="0"/>
        <v>1194</v>
      </c>
      <c r="N7" s="11">
        <f t="shared" ref="N7:N12" si="4">L7+M7</f>
        <v>2452</v>
      </c>
    </row>
    <row r="8" spans="2:14" ht="20.25" customHeight="1" x14ac:dyDescent="0.2">
      <c r="B8" s="44" t="s">
        <v>126</v>
      </c>
      <c r="C8" s="4">
        <v>2709</v>
      </c>
      <c r="D8" s="5">
        <v>2871</v>
      </c>
      <c r="E8" s="10">
        <f>C8+D8</f>
        <v>5580</v>
      </c>
      <c r="F8" s="4"/>
      <c r="G8" s="5"/>
      <c r="H8" s="10">
        <f t="shared" si="2"/>
        <v>0</v>
      </c>
      <c r="I8" s="4"/>
      <c r="J8" s="5"/>
      <c r="K8" s="11">
        <f>I8+J8</f>
        <v>0</v>
      </c>
      <c r="L8" s="12">
        <f>F8+C8+I8</f>
        <v>2709</v>
      </c>
      <c r="M8" s="13">
        <f>G8+D8+J8</f>
        <v>2871</v>
      </c>
      <c r="N8" s="11">
        <f t="shared" si="4"/>
        <v>5580</v>
      </c>
    </row>
    <row r="9" spans="2:14" ht="20.25" customHeight="1" x14ac:dyDescent="0.2">
      <c r="B9" s="44" t="s">
        <v>128</v>
      </c>
      <c r="C9" s="5">
        <v>6884</v>
      </c>
      <c r="D9" s="5">
        <v>6740</v>
      </c>
      <c r="E9" s="10">
        <f>C9+D9</f>
        <v>13624</v>
      </c>
      <c r="F9" s="4"/>
      <c r="G9" s="5"/>
      <c r="H9" s="10">
        <f t="shared" si="2"/>
        <v>0</v>
      </c>
      <c r="I9" s="4"/>
      <c r="J9" s="5"/>
      <c r="K9" s="11">
        <f>I9+J9</f>
        <v>0</v>
      </c>
      <c r="L9" s="12">
        <f>F9+C9+I9</f>
        <v>6884</v>
      </c>
      <c r="M9" s="13">
        <f>G9+D9+J9</f>
        <v>6740</v>
      </c>
      <c r="N9" s="11">
        <f t="shared" si="4"/>
        <v>13624</v>
      </c>
    </row>
    <row r="10" spans="2:14" ht="20.25" customHeight="1" x14ac:dyDescent="0.2">
      <c r="B10" s="44" t="s">
        <v>130</v>
      </c>
      <c r="C10" s="5">
        <v>4099</v>
      </c>
      <c r="D10" s="5">
        <v>3913</v>
      </c>
      <c r="E10" s="10">
        <f t="shared" si="1"/>
        <v>8012</v>
      </c>
      <c r="F10" s="4"/>
      <c r="G10" s="5"/>
      <c r="H10" s="10">
        <f t="shared" si="2"/>
        <v>0</v>
      </c>
      <c r="I10" s="5"/>
      <c r="J10" s="5"/>
      <c r="K10" s="11">
        <f t="shared" si="3"/>
        <v>0</v>
      </c>
      <c r="L10" s="12">
        <f t="shared" si="0"/>
        <v>4099</v>
      </c>
      <c r="M10" s="13">
        <f t="shared" si="0"/>
        <v>3913</v>
      </c>
      <c r="N10" s="11">
        <f t="shared" si="4"/>
        <v>8012</v>
      </c>
    </row>
    <row r="11" spans="2:14" ht="20.25" customHeight="1" x14ac:dyDescent="0.2">
      <c r="B11" s="44" t="s">
        <v>132</v>
      </c>
      <c r="C11" s="5">
        <v>3438</v>
      </c>
      <c r="D11" s="5">
        <v>3346</v>
      </c>
      <c r="E11" s="10">
        <f t="shared" si="1"/>
        <v>6784</v>
      </c>
      <c r="F11" s="4"/>
      <c r="G11" s="5"/>
      <c r="H11" s="10">
        <f t="shared" si="2"/>
        <v>0</v>
      </c>
      <c r="I11" s="4"/>
      <c r="J11" s="5"/>
      <c r="K11" s="10">
        <f t="shared" ref="K11:K12" si="5">J11+I11</f>
        <v>0</v>
      </c>
      <c r="L11" s="12">
        <f t="shared" si="0"/>
        <v>3438</v>
      </c>
      <c r="M11" s="13">
        <f t="shared" si="0"/>
        <v>3346</v>
      </c>
      <c r="N11" s="11">
        <f t="shared" si="4"/>
        <v>6784</v>
      </c>
    </row>
    <row r="12" spans="2:14" ht="20.25" customHeight="1" thickBot="1" x14ac:dyDescent="0.25">
      <c r="B12" s="44" t="s">
        <v>133</v>
      </c>
      <c r="C12" s="5">
        <v>6258</v>
      </c>
      <c r="D12" s="5">
        <v>6066</v>
      </c>
      <c r="E12" s="10">
        <f t="shared" si="1"/>
        <v>12324</v>
      </c>
      <c r="F12" s="4"/>
      <c r="G12" s="5"/>
      <c r="H12" s="10">
        <f t="shared" si="2"/>
        <v>0</v>
      </c>
      <c r="I12" s="4"/>
      <c r="J12" s="5"/>
      <c r="K12" s="10">
        <f t="shared" si="5"/>
        <v>0</v>
      </c>
      <c r="L12" s="12">
        <f t="shared" si="0"/>
        <v>6258</v>
      </c>
      <c r="M12" s="13">
        <f t="shared" si="0"/>
        <v>6066</v>
      </c>
      <c r="N12" s="11">
        <f t="shared" si="4"/>
        <v>12324</v>
      </c>
    </row>
    <row r="13" spans="2:14" ht="20.25" customHeight="1" thickBot="1" x14ac:dyDescent="0.25">
      <c r="B13" s="47" t="s">
        <v>12</v>
      </c>
      <c r="C13" s="15">
        <f t="shared" ref="C13:N13" si="6">SUM(C6:C12)</f>
        <v>26376</v>
      </c>
      <c r="D13" s="16">
        <f t="shared" si="6"/>
        <v>25697</v>
      </c>
      <c r="E13" s="17">
        <f t="shared" si="6"/>
        <v>52073</v>
      </c>
      <c r="F13" s="18">
        <f t="shared" si="6"/>
        <v>0</v>
      </c>
      <c r="G13" s="16">
        <f t="shared" si="6"/>
        <v>0</v>
      </c>
      <c r="H13" s="17">
        <f t="shared" si="6"/>
        <v>0</v>
      </c>
      <c r="I13" s="15">
        <f t="shared" si="6"/>
        <v>0</v>
      </c>
      <c r="J13" s="16">
        <f t="shared" si="6"/>
        <v>0</v>
      </c>
      <c r="K13" s="17">
        <f t="shared" si="6"/>
        <v>0</v>
      </c>
      <c r="L13" s="18">
        <f t="shared" si="6"/>
        <v>26376</v>
      </c>
      <c r="M13" s="16">
        <f t="shared" si="6"/>
        <v>25697</v>
      </c>
      <c r="N13" s="17">
        <f t="shared" si="6"/>
        <v>52073</v>
      </c>
    </row>
    <row r="14" spans="2:14" ht="26.25" customHeight="1" thickBot="1" x14ac:dyDescent="0.25"/>
    <row r="15" spans="2:14" ht="17.25" customHeight="1" x14ac:dyDescent="0.2">
      <c r="B15" s="283" t="s">
        <v>101</v>
      </c>
      <c r="C15" s="284"/>
      <c r="D15" s="284"/>
      <c r="E15" s="284"/>
      <c r="F15" s="284"/>
      <c r="G15" s="284"/>
      <c r="H15" s="284"/>
      <c r="I15" s="284"/>
      <c r="J15" s="284"/>
      <c r="K15" s="284"/>
      <c r="L15" s="284"/>
      <c r="M15" s="284"/>
      <c r="N15" s="258"/>
    </row>
    <row r="16" spans="2:14" ht="17.25" customHeight="1" thickBot="1" x14ac:dyDescent="0.25">
      <c r="B16" s="260" t="s">
        <v>82</v>
      </c>
      <c r="C16" s="261"/>
      <c r="D16" s="261"/>
      <c r="E16" s="261"/>
      <c r="F16" s="261"/>
      <c r="G16" s="261"/>
      <c r="H16" s="261"/>
      <c r="I16" s="261"/>
      <c r="J16" s="261"/>
      <c r="K16" s="261"/>
      <c r="L16" s="261"/>
      <c r="M16" s="261"/>
      <c r="N16" s="262"/>
    </row>
    <row r="17" spans="2:14" ht="17.25" customHeight="1" x14ac:dyDescent="0.2">
      <c r="B17" s="280" t="s">
        <v>0</v>
      </c>
      <c r="C17" s="255" t="s">
        <v>1</v>
      </c>
      <c r="D17" s="249"/>
      <c r="E17" s="258" t="s">
        <v>2</v>
      </c>
      <c r="F17" s="247" t="s">
        <v>3</v>
      </c>
      <c r="G17" s="249"/>
      <c r="H17" s="258" t="s">
        <v>4</v>
      </c>
      <c r="I17" s="282" t="s">
        <v>5</v>
      </c>
      <c r="J17" s="255"/>
      <c r="K17" s="258" t="s">
        <v>6</v>
      </c>
      <c r="L17" s="247" t="s">
        <v>7</v>
      </c>
      <c r="M17" s="249" t="s">
        <v>8</v>
      </c>
      <c r="N17" s="251" t="s">
        <v>9</v>
      </c>
    </row>
    <row r="18" spans="2:14" ht="17.25" customHeight="1" thickBot="1" x14ac:dyDescent="0.25">
      <c r="B18" s="285"/>
      <c r="C18" s="1" t="s">
        <v>10</v>
      </c>
      <c r="D18" s="2" t="s">
        <v>11</v>
      </c>
      <c r="E18" s="259"/>
      <c r="F18" s="3" t="s">
        <v>10</v>
      </c>
      <c r="G18" s="2" t="s">
        <v>11</v>
      </c>
      <c r="H18" s="259"/>
      <c r="I18" s="1" t="s">
        <v>10</v>
      </c>
      <c r="J18" s="2" t="s">
        <v>11</v>
      </c>
      <c r="K18" s="259"/>
      <c r="L18" s="260"/>
      <c r="M18" s="261"/>
      <c r="N18" s="262"/>
    </row>
    <row r="19" spans="2:14" ht="17.25" customHeight="1" x14ac:dyDescent="0.2">
      <c r="B19" s="44" t="s">
        <v>122</v>
      </c>
      <c r="C19" s="5">
        <v>7</v>
      </c>
      <c r="D19" s="5">
        <v>7</v>
      </c>
      <c r="E19" s="6">
        <f>C19+D19</f>
        <v>14</v>
      </c>
      <c r="F19" s="4"/>
      <c r="G19" s="5"/>
      <c r="H19" s="6">
        <f>F19+G19</f>
        <v>0</v>
      </c>
      <c r="I19" s="4"/>
      <c r="J19" s="5"/>
      <c r="K19" s="7">
        <f>I19+J19</f>
        <v>0</v>
      </c>
      <c r="L19" s="8">
        <f t="shared" ref="L19:M25" si="7">F19+C19+I19</f>
        <v>7</v>
      </c>
      <c r="M19" s="9">
        <f t="shared" si="7"/>
        <v>7</v>
      </c>
      <c r="N19" s="7">
        <f>L19+M19</f>
        <v>14</v>
      </c>
    </row>
    <row r="20" spans="2:14" ht="17.25" customHeight="1" x14ac:dyDescent="0.2">
      <c r="B20" s="44" t="s">
        <v>124</v>
      </c>
      <c r="C20" s="5">
        <v>289</v>
      </c>
      <c r="D20" s="5">
        <v>264</v>
      </c>
      <c r="E20" s="10">
        <f t="shared" ref="E20:E25" si="8">C20+D20</f>
        <v>553</v>
      </c>
      <c r="F20" s="4"/>
      <c r="G20" s="5"/>
      <c r="H20" s="10">
        <f t="shared" ref="H20:H25" si="9">F20+G20</f>
        <v>0</v>
      </c>
      <c r="I20" s="35"/>
      <c r="J20" s="48"/>
      <c r="K20" s="11">
        <f t="shared" ref="K20:K23" si="10">I20+J20</f>
        <v>0</v>
      </c>
      <c r="L20" s="12">
        <f t="shared" si="7"/>
        <v>289</v>
      </c>
      <c r="M20" s="13">
        <f t="shared" si="7"/>
        <v>264</v>
      </c>
      <c r="N20" s="11">
        <f t="shared" ref="N20:N25" si="11">L20+M20</f>
        <v>553</v>
      </c>
    </row>
    <row r="21" spans="2:14" ht="17.25" customHeight="1" x14ac:dyDescent="0.2">
      <c r="B21" s="44" t="s">
        <v>126</v>
      </c>
      <c r="C21" s="5">
        <v>601</v>
      </c>
      <c r="D21" s="5">
        <v>605</v>
      </c>
      <c r="E21" s="10">
        <f t="shared" si="8"/>
        <v>1206</v>
      </c>
      <c r="F21" s="4"/>
      <c r="G21" s="5"/>
      <c r="H21" s="10">
        <f t="shared" si="9"/>
        <v>0</v>
      </c>
      <c r="I21" s="35"/>
      <c r="J21" s="48"/>
      <c r="K21" s="11">
        <f t="shared" si="10"/>
        <v>0</v>
      </c>
      <c r="L21" s="12">
        <f t="shared" si="7"/>
        <v>601</v>
      </c>
      <c r="M21" s="13">
        <f t="shared" si="7"/>
        <v>605</v>
      </c>
      <c r="N21" s="11">
        <f t="shared" si="11"/>
        <v>1206</v>
      </c>
    </row>
    <row r="22" spans="2:14" ht="17.25" customHeight="1" x14ac:dyDescent="0.2">
      <c r="B22" s="44" t="s">
        <v>128</v>
      </c>
      <c r="C22" s="5">
        <v>233</v>
      </c>
      <c r="D22" s="5">
        <v>228</v>
      </c>
      <c r="E22" s="10">
        <f t="shared" si="8"/>
        <v>461</v>
      </c>
      <c r="F22" s="4"/>
      <c r="G22" s="5"/>
      <c r="H22" s="10">
        <f t="shared" si="9"/>
        <v>0</v>
      </c>
      <c r="I22" s="35"/>
      <c r="J22" s="48"/>
      <c r="K22" s="11">
        <f t="shared" si="10"/>
        <v>0</v>
      </c>
      <c r="L22" s="12">
        <f t="shared" si="7"/>
        <v>233</v>
      </c>
      <c r="M22" s="13">
        <f t="shared" si="7"/>
        <v>228</v>
      </c>
      <c r="N22" s="11">
        <f t="shared" si="11"/>
        <v>461</v>
      </c>
    </row>
    <row r="23" spans="2:14" ht="17.25" customHeight="1" x14ac:dyDescent="0.2">
      <c r="B23" s="44" t="s">
        <v>130</v>
      </c>
      <c r="C23" s="5">
        <v>252</v>
      </c>
      <c r="D23" s="5">
        <v>226</v>
      </c>
      <c r="E23" s="10">
        <f t="shared" si="8"/>
        <v>478</v>
      </c>
      <c r="F23" s="4"/>
      <c r="G23" s="5"/>
      <c r="H23" s="10">
        <f t="shared" si="9"/>
        <v>0</v>
      </c>
      <c r="I23" s="5"/>
      <c r="J23" s="5"/>
      <c r="K23" s="11">
        <f t="shared" si="10"/>
        <v>0</v>
      </c>
      <c r="L23" s="12">
        <f t="shared" si="7"/>
        <v>252</v>
      </c>
      <c r="M23" s="13">
        <f t="shared" si="7"/>
        <v>226</v>
      </c>
      <c r="N23" s="11">
        <f t="shared" si="11"/>
        <v>478</v>
      </c>
    </row>
    <row r="24" spans="2:14" ht="17.25" customHeight="1" x14ac:dyDescent="0.2">
      <c r="B24" s="44" t="s">
        <v>132</v>
      </c>
      <c r="C24" s="5">
        <v>474</v>
      </c>
      <c r="D24" s="5">
        <v>503</v>
      </c>
      <c r="E24" s="10">
        <f t="shared" si="8"/>
        <v>977</v>
      </c>
      <c r="F24" s="4"/>
      <c r="G24" s="5"/>
      <c r="H24" s="10">
        <f t="shared" si="9"/>
        <v>0</v>
      </c>
      <c r="I24" s="35"/>
      <c r="J24" s="48"/>
      <c r="K24" s="10">
        <f t="shared" ref="K24:K25" si="12">J24+I24</f>
        <v>0</v>
      </c>
      <c r="L24" s="12">
        <f t="shared" si="7"/>
        <v>474</v>
      </c>
      <c r="M24" s="13">
        <f t="shared" si="7"/>
        <v>503</v>
      </c>
      <c r="N24" s="11">
        <f t="shared" si="11"/>
        <v>977</v>
      </c>
    </row>
    <row r="25" spans="2:14" ht="17.25" customHeight="1" thickBot="1" x14ac:dyDescent="0.25">
      <c r="B25" s="44" t="s">
        <v>133</v>
      </c>
      <c r="C25" s="5">
        <v>987</v>
      </c>
      <c r="D25" s="5">
        <v>789</v>
      </c>
      <c r="E25" s="10">
        <f t="shared" si="8"/>
        <v>1776</v>
      </c>
      <c r="F25" s="4"/>
      <c r="G25" s="5"/>
      <c r="H25" s="10">
        <f t="shared" si="9"/>
        <v>0</v>
      </c>
      <c r="I25" s="5"/>
      <c r="J25" s="5"/>
      <c r="K25" s="10">
        <f t="shared" si="12"/>
        <v>0</v>
      </c>
      <c r="L25" s="12">
        <f t="shared" si="7"/>
        <v>987</v>
      </c>
      <c r="M25" s="13">
        <f t="shared" si="7"/>
        <v>789</v>
      </c>
      <c r="N25" s="11">
        <f t="shared" si="11"/>
        <v>1776</v>
      </c>
    </row>
    <row r="26" spans="2:14" ht="17.25" customHeight="1" thickBot="1" x14ac:dyDescent="0.25">
      <c r="B26" s="47" t="s">
        <v>12</v>
      </c>
      <c r="C26" s="15">
        <f t="shared" ref="C26:N26" si="13">SUM(C19:C25)</f>
        <v>2843</v>
      </c>
      <c r="D26" s="16">
        <f t="shared" si="13"/>
        <v>2622</v>
      </c>
      <c r="E26" s="17">
        <f t="shared" si="13"/>
        <v>5465</v>
      </c>
      <c r="F26" s="18">
        <f t="shared" si="13"/>
        <v>0</v>
      </c>
      <c r="G26" s="16">
        <f t="shared" si="13"/>
        <v>0</v>
      </c>
      <c r="H26" s="17">
        <f t="shared" si="13"/>
        <v>0</v>
      </c>
      <c r="I26" s="15">
        <f t="shared" si="13"/>
        <v>0</v>
      </c>
      <c r="J26" s="16">
        <f t="shared" si="13"/>
        <v>0</v>
      </c>
      <c r="K26" s="17">
        <f t="shared" si="13"/>
        <v>0</v>
      </c>
      <c r="L26" s="18">
        <f t="shared" si="13"/>
        <v>2843</v>
      </c>
      <c r="M26" s="16">
        <f t="shared" si="13"/>
        <v>2622</v>
      </c>
      <c r="N26" s="17">
        <f t="shared" si="13"/>
        <v>5465</v>
      </c>
    </row>
    <row r="27" spans="2:14" ht="34.5" customHeight="1" thickBot="1" x14ac:dyDescent="0.25"/>
    <row r="28" spans="2:14" ht="21" x14ac:dyDescent="0.2">
      <c r="B28" s="283" t="s">
        <v>96</v>
      </c>
      <c r="C28" s="284"/>
      <c r="D28" s="284"/>
      <c r="E28" s="284"/>
      <c r="F28" s="284"/>
      <c r="G28" s="284"/>
      <c r="H28" s="284"/>
      <c r="I28" s="284"/>
      <c r="J28" s="284"/>
      <c r="K28" s="284"/>
      <c r="L28" s="284"/>
      <c r="M28" s="284"/>
      <c r="N28" s="258"/>
    </row>
    <row r="29" spans="2:14" ht="21" customHeight="1" thickBot="1" x14ac:dyDescent="0.25">
      <c r="B29" s="260" t="s">
        <v>102</v>
      </c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  <c r="N29" s="262"/>
    </row>
    <row r="30" spans="2:14" ht="21" x14ac:dyDescent="0.2">
      <c r="B30" s="280" t="s">
        <v>0</v>
      </c>
      <c r="C30" s="255" t="s">
        <v>1</v>
      </c>
      <c r="D30" s="249"/>
      <c r="E30" s="263" t="s">
        <v>2</v>
      </c>
      <c r="F30" s="247" t="s">
        <v>3</v>
      </c>
      <c r="G30" s="249"/>
      <c r="H30" s="258" t="s">
        <v>4</v>
      </c>
      <c r="I30" s="282" t="s">
        <v>5</v>
      </c>
      <c r="J30" s="255"/>
      <c r="K30" s="263" t="s">
        <v>6</v>
      </c>
      <c r="L30" s="247" t="s">
        <v>7</v>
      </c>
      <c r="M30" s="249" t="s">
        <v>8</v>
      </c>
      <c r="N30" s="251" t="s">
        <v>9</v>
      </c>
    </row>
    <row r="31" spans="2:14" ht="21.75" thickBot="1" x14ac:dyDescent="0.25">
      <c r="B31" s="285"/>
      <c r="C31" s="19" t="s">
        <v>10</v>
      </c>
      <c r="D31" s="20" t="s">
        <v>11</v>
      </c>
      <c r="E31" s="267"/>
      <c r="F31" s="21" t="s">
        <v>10</v>
      </c>
      <c r="G31" s="20" t="s">
        <v>11</v>
      </c>
      <c r="H31" s="266"/>
      <c r="I31" s="19" t="s">
        <v>10</v>
      </c>
      <c r="J31" s="20" t="s">
        <v>11</v>
      </c>
      <c r="K31" s="267"/>
      <c r="L31" s="248"/>
      <c r="M31" s="250"/>
      <c r="N31" s="252"/>
    </row>
    <row r="32" spans="2:14" ht="21" x14ac:dyDescent="0.2">
      <c r="B32" s="42" t="s">
        <v>13</v>
      </c>
      <c r="C32" s="49">
        <f>C13</f>
        <v>26376</v>
      </c>
      <c r="D32" s="24">
        <f>D13</f>
        <v>25697</v>
      </c>
      <c r="E32" s="57">
        <f>SUM(C32:D32)</f>
        <v>52073</v>
      </c>
      <c r="F32" s="50">
        <f>F13</f>
        <v>0</v>
      </c>
      <c r="G32" s="24">
        <f>G13</f>
        <v>0</v>
      </c>
      <c r="H32" s="58">
        <f>SUM(F32:G32)</f>
        <v>0</v>
      </c>
      <c r="I32" s="27">
        <f>I13</f>
        <v>0</v>
      </c>
      <c r="J32" s="27">
        <f>J13</f>
        <v>0</v>
      </c>
      <c r="K32" s="57">
        <f>SUM(I32:J32)</f>
        <v>0</v>
      </c>
      <c r="L32" s="59">
        <f>I32+F32+C32</f>
        <v>26376</v>
      </c>
      <c r="M32" s="60">
        <f>J32+G32+D32</f>
        <v>25697</v>
      </c>
      <c r="N32" s="58">
        <f>SUM(L32:M32)</f>
        <v>52073</v>
      </c>
    </row>
    <row r="33" spans="2:14" ht="21.75" thickBot="1" x14ac:dyDescent="0.25">
      <c r="B33" s="51" t="s">
        <v>14</v>
      </c>
      <c r="C33" s="52">
        <f>C26</f>
        <v>2843</v>
      </c>
      <c r="D33" s="53">
        <f>D26</f>
        <v>2622</v>
      </c>
      <c r="E33" s="63">
        <f>SUM(C33:D33)</f>
        <v>5465</v>
      </c>
      <c r="F33" s="54">
        <v>0</v>
      </c>
      <c r="G33" s="55">
        <v>0</v>
      </c>
      <c r="H33" s="65">
        <f>SUM(F33:G33)</f>
        <v>0</v>
      </c>
      <c r="I33" s="52">
        <f>I26</f>
        <v>0</v>
      </c>
      <c r="J33" s="53">
        <f>J26</f>
        <v>0</v>
      </c>
      <c r="K33" s="63">
        <f>SUM(I33:J33)</f>
        <v>0</v>
      </c>
      <c r="L33" s="67">
        <f>I33+F33+C33</f>
        <v>2843</v>
      </c>
      <c r="M33" s="68">
        <f>J33+G33+D33</f>
        <v>2622</v>
      </c>
      <c r="N33" s="65">
        <f>SUM(L33:M33)</f>
        <v>5465</v>
      </c>
    </row>
    <row r="34" spans="2:14" ht="21.75" thickBot="1" x14ac:dyDescent="0.25">
      <c r="B34" s="56" t="s">
        <v>15</v>
      </c>
      <c r="C34" s="69">
        <f t="shared" ref="C34:N34" si="14">SUM(C32:C33)</f>
        <v>29219</v>
      </c>
      <c r="D34" s="70">
        <f t="shared" si="14"/>
        <v>28319</v>
      </c>
      <c r="E34" s="71">
        <f t="shared" si="14"/>
        <v>57538</v>
      </c>
      <c r="F34" s="69">
        <f t="shared" si="14"/>
        <v>0</v>
      </c>
      <c r="G34" s="70">
        <f t="shared" si="14"/>
        <v>0</v>
      </c>
      <c r="H34" s="72">
        <f t="shared" si="14"/>
        <v>0</v>
      </c>
      <c r="I34" s="73">
        <f t="shared" si="14"/>
        <v>0</v>
      </c>
      <c r="J34" s="70">
        <f t="shared" si="14"/>
        <v>0</v>
      </c>
      <c r="K34" s="71">
        <f t="shared" si="14"/>
        <v>0</v>
      </c>
      <c r="L34" s="69">
        <f t="shared" si="14"/>
        <v>29219</v>
      </c>
      <c r="M34" s="70">
        <f t="shared" si="14"/>
        <v>28319</v>
      </c>
      <c r="N34" s="72">
        <f t="shared" si="14"/>
        <v>57538</v>
      </c>
    </row>
  </sheetData>
  <mergeCells count="36">
    <mergeCell ref="B2:N2"/>
    <mergeCell ref="B3:N3"/>
    <mergeCell ref="B4:B5"/>
    <mergeCell ref="C4:D4"/>
    <mergeCell ref="E4:E5"/>
    <mergeCell ref="F4:G4"/>
    <mergeCell ref="H4:H5"/>
    <mergeCell ref="I4:J4"/>
    <mergeCell ref="K4:K5"/>
    <mergeCell ref="L4:L5"/>
    <mergeCell ref="B29:N29"/>
    <mergeCell ref="M4:M5"/>
    <mergeCell ref="N4:N5"/>
    <mergeCell ref="B15:N15"/>
    <mergeCell ref="B16:N16"/>
    <mergeCell ref="B17:B18"/>
    <mergeCell ref="C17:D17"/>
    <mergeCell ref="E17:E18"/>
    <mergeCell ref="F17:G17"/>
    <mergeCell ref="H17:H18"/>
    <mergeCell ref="I17:J17"/>
    <mergeCell ref="K17:K18"/>
    <mergeCell ref="L17:L18"/>
    <mergeCell ref="M17:M18"/>
    <mergeCell ref="N17:N18"/>
    <mergeCell ref="B28:N28"/>
    <mergeCell ref="K30:K31"/>
    <mergeCell ref="L30:L31"/>
    <mergeCell ref="M30:M31"/>
    <mergeCell ref="N30:N31"/>
    <mergeCell ref="B30:B31"/>
    <mergeCell ref="C30:D30"/>
    <mergeCell ref="E30:E31"/>
    <mergeCell ref="F30:G30"/>
    <mergeCell ref="H30:H31"/>
    <mergeCell ref="I30:J3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rightToLeft="1" topLeftCell="A28" workbookViewId="0">
      <selection activeCell="C42" sqref="C42"/>
    </sheetView>
  </sheetViews>
  <sheetFormatPr defaultRowHeight="14.25" x14ac:dyDescent="0.2"/>
  <cols>
    <col min="1" max="1" width="17" customWidth="1"/>
    <col min="2" max="2" width="7.5" customWidth="1"/>
    <col min="3" max="4" width="8.125" customWidth="1"/>
    <col min="5" max="5" width="7" customWidth="1"/>
    <col min="6" max="6" width="7.125" customWidth="1"/>
    <col min="7" max="7" width="8" customWidth="1"/>
    <col min="8" max="10" width="7.125" customWidth="1"/>
    <col min="11" max="11" width="8.25" customWidth="1"/>
    <col min="12" max="12" width="8.625" customWidth="1"/>
    <col min="13" max="13" width="8.125" customWidth="1"/>
  </cols>
  <sheetData>
    <row r="1" spans="1:15" ht="21" x14ac:dyDescent="0.2">
      <c r="A1" s="283" t="s">
        <v>97</v>
      </c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58"/>
    </row>
    <row r="2" spans="1:15" ht="21.75" thickBot="1" x14ac:dyDescent="0.25">
      <c r="A2" s="260" t="s">
        <v>100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2"/>
    </row>
    <row r="3" spans="1:15" ht="21" x14ac:dyDescent="0.2">
      <c r="A3" s="280" t="s">
        <v>0</v>
      </c>
      <c r="B3" s="255" t="s">
        <v>1</v>
      </c>
      <c r="C3" s="249"/>
      <c r="D3" s="263" t="s">
        <v>2</v>
      </c>
      <c r="E3" s="247" t="s">
        <v>3</v>
      </c>
      <c r="F3" s="249"/>
      <c r="G3" s="258" t="s">
        <v>4</v>
      </c>
      <c r="H3" s="282" t="s">
        <v>5</v>
      </c>
      <c r="I3" s="255"/>
      <c r="J3" s="263" t="s">
        <v>6</v>
      </c>
      <c r="K3" s="247" t="s">
        <v>7</v>
      </c>
      <c r="L3" s="249" t="s">
        <v>8</v>
      </c>
      <c r="M3" s="251" t="s">
        <v>9</v>
      </c>
    </row>
    <row r="4" spans="1:15" ht="21.75" thickBot="1" x14ac:dyDescent="0.25">
      <c r="A4" s="281"/>
      <c r="B4" s="19" t="s">
        <v>10</v>
      </c>
      <c r="C4" s="20" t="s">
        <v>11</v>
      </c>
      <c r="D4" s="267"/>
      <c r="E4" s="21" t="s">
        <v>10</v>
      </c>
      <c r="F4" s="20" t="s">
        <v>11</v>
      </c>
      <c r="G4" s="266"/>
      <c r="H4" s="19" t="s">
        <v>10</v>
      </c>
      <c r="I4" s="20" t="s">
        <v>11</v>
      </c>
      <c r="J4" s="267"/>
      <c r="K4" s="248"/>
      <c r="L4" s="250"/>
      <c r="M4" s="252"/>
    </row>
    <row r="5" spans="1:15" ht="21" x14ac:dyDescent="0.2">
      <c r="A5" s="42" t="s">
        <v>13</v>
      </c>
      <c r="B5" s="152"/>
      <c r="C5" s="43"/>
      <c r="D5" s="57">
        <f>SUM(B5:C5)</f>
        <v>0</v>
      </c>
      <c r="E5" s="152"/>
      <c r="F5" s="43"/>
      <c r="G5" s="58">
        <f>SUM(E5:F5)</f>
        <v>0</v>
      </c>
      <c r="H5" s="152"/>
      <c r="I5" s="43"/>
      <c r="J5" s="57">
        <f>SUM(H5:I5)</f>
        <v>0</v>
      </c>
      <c r="K5" s="59">
        <f>H5+E5+B5</f>
        <v>0</v>
      </c>
      <c r="L5" s="60">
        <f>I5+F5+C5</f>
        <v>0</v>
      </c>
      <c r="M5" s="58">
        <f>SUM(K5:L5)</f>
        <v>0</v>
      </c>
    </row>
    <row r="6" spans="1:15" ht="21.75" thickBot="1" x14ac:dyDescent="0.25">
      <c r="A6" s="61" t="s">
        <v>14</v>
      </c>
      <c r="B6" s="153"/>
      <c r="C6" s="154"/>
      <c r="D6" s="63">
        <f>SUM(B6:C6)</f>
        <v>0</v>
      </c>
      <c r="E6" s="155"/>
      <c r="F6" s="154"/>
      <c r="G6" s="65">
        <f>SUM(E6:F6)</f>
        <v>0</v>
      </c>
      <c r="H6" s="156"/>
      <c r="I6" s="157"/>
      <c r="J6" s="63">
        <f>SUM(H6:I6)</f>
        <v>0</v>
      </c>
      <c r="K6" s="67">
        <f>H6+E6+B6</f>
        <v>0</v>
      </c>
      <c r="L6" s="68">
        <f>I6+F6+C6</f>
        <v>0</v>
      </c>
      <c r="M6" s="65">
        <f>SUM(K6:L6)</f>
        <v>0</v>
      </c>
    </row>
    <row r="7" spans="1:15" ht="21.75" thickBot="1" x14ac:dyDescent="0.25">
      <c r="A7" s="56" t="s">
        <v>15</v>
      </c>
      <c r="B7" s="69">
        <f t="shared" ref="B7:M7" si="0">SUM(B5:B6)</f>
        <v>0</v>
      </c>
      <c r="C7" s="70">
        <f t="shared" si="0"/>
        <v>0</v>
      </c>
      <c r="D7" s="71">
        <f t="shared" si="0"/>
        <v>0</v>
      </c>
      <c r="E7" s="69">
        <f t="shared" si="0"/>
        <v>0</v>
      </c>
      <c r="F7" s="70">
        <f t="shared" si="0"/>
        <v>0</v>
      </c>
      <c r="G7" s="72">
        <f t="shared" si="0"/>
        <v>0</v>
      </c>
      <c r="H7" s="73">
        <f t="shared" si="0"/>
        <v>0</v>
      </c>
      <c r="I7" s="70">
        <f t="shared" si="0"/>
        <v>0</v>
      </c>
      <c r="J7" s="71">
        <f t="shared" si="0"/>
        <v>0</v>
      </c>
      <c r="K7" s="69">
        <f t="shared" si="0"/>
        <v>0</v>
      </c>
      <c r="L7" s="70">
        <f t="shared" si="0"/>
        <v>0</v>
      </c>
      <c r="M7" s="72">
        <f t="shared" si="0"/>
        <v>0</v>
      </c>
      <c r="O7" s="74"/>
    </row>
    <row r="8" spans="1:15" ht="15" thickBot="1" x14ac:dyDescent="0.25">
      <c r="O8" s="74"/>
    </row>
    <row r="9" spans="1:15" ht="21" x14ac:dyDescent="0.2">
      <c r="A9" s="283" t="s">
        <v>97</v>
      </c>
      <c r="B9" s="284"/>
      <c r="C9" s="284"/>
      <c r="D9" s="284"/>
      <c r="E9" s="284"/>
      <c r="F9" s="284"/>
      <c r="G9" s="284"/>
      <c r="H9" s="284"/>
      <c r="I9" s="284"/>
      <c r="J9" s="284"/>
      <c r="K9" s="284"/>
      <c r="L9" s="284"/>
      <c r="M9" s="258"/>
    </row>
    <row r="10" spans="1:15" ht="21.75" thickBot="1" x14ac:dyDescent="0.25">
      <c r="A10" s="260" t="s">
        <v>103</v>
      </c>
      <c r="B10" s="261"/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2"/>
    </row>
    <row r="11" spans="1:15" ht="21" x14ac:dyDescent="0.2">
      <c r="A11" s="280" t="s">
        <v>16</v>
      </c>
      <c r="B11" s="247" t="s">
        <v>1</v>
      </c>
      <c r="C11" s="249"/>
      <c r="D11" s="258" t="s">
        <v>2</v>
      </c>
      <c r="E11" s="255" t="s">
        <v>3</v>
      </c>
      <c r="F11" s="249"/>
      <c r="G11" s="258" t="s">
        <v>4</v>
      </c>
      <c r="H11" s="282" t="s">
        <v>5</v>
      </c>
      <c r="I11" s="255"/>
      <c r="J11" s="263" t="s">
        <v>6</v>
      </c>
      <c r="K11" s="247" t="s">
        <v>7</v>
      </c>
      <c r="L11" s="249" t="s">
        <v>8</v>
      </c>
      <c r="M11" s="251" t="s">
        <v>9</v>
      </c>
    </row>
    <row r="12" spans="1:15" ht="21.75" thickBot="1" x14ac:dyDescent="0.25">
      <c r="A12" s="281"/>
      <c r="B12" s="140" t="s">
        <v>10</v>
      </c>
      <c r="C12" s="141" t="s">
        <v>11</v>
      </c>
      <c r="D12" s="259"/>
      <c r="E12" s="1" t="s">
        <v>10</v>
      </c>
      <c r="F12" s="141" t="s">
        <v>11</v>
      </c>
      <c r="G12" s="259"/>
      <c r="H12" s="1" t="s">
        <v>10</v>
      </c>
      <c r="I12" s="141" t="s">
        <v>11</v>
      </c>
      <c r="J12" s="264"/>
      <c r="K12" s="260"/>
      <c r="L12" s="261"/>
      <c r="M12" s="262"/>
    </row>
    <row r="13" spans="1:15" ht="21" x14ac:dyDescent="0.2">
      <c r="A13" s="142" t="s">
        <v>13</v>
      </c>
      <c r="B13" s="158"/>
      <c r="C13" s="158"/>
      <c r="D13" s="6">
        <f>SUM(B13:C13)</f>
        <v>0</v>
      </c>
      <c r="E13" s="159"/>
      <c r="F13" s="43"/>
      <c r="G13" s="143">
        <f>SUM(E13:F13)</f>
        <v>0</v>
      </c>
      <c r="H13" s="161"/>
      <c r="I13" s="43"/>
      <c r="J13" s="7">
        <f>SUM(H13:I13)</f>
        <v>0</v>
      </c>
      <c r="K13" s="144">
        <f>H13+E13+B13</f>
        <v>0</v>
      </c>
      <c r="L13" s="9">
        <f>I13+F13+C13</f>
        <v>0</v>
      </c>
      <c r="M13" s="7">
        <f>SUM(K13:L13)</f>
        <v>0</v>
      </c>
    </row>
    <row r="14" spans="1:15" ht="21.75" thickBot="1" x14ac:dyDescent="0.25">
      <c r="A14" s="61" t="s">
        <v>14</v>
      </c>
      <c r="B14" s="154"/>
      <c r="C14" s="154"/>
      <c r="D14" s="65">
        <f>SUM(B14:C14)</f>
        <v>0</v>
      </c>
      <c r="E14" s="160"/>
      <c r="F14" s="157"/>
      <c r="G14" s="145">
        <f>SUM(E14:F14)</f>
        <v>0</v>
      </c>
      <c r="H14" s="162"/>
      <c r="I14" s="157"/>
      <c r="J14" s="147">
        <f>SUM(H14:I14)</f>
        <v>0</v>
      </c>
      <c r="K14" s="146">
        <f>H14+E14+B14</f>
        <v>0</v>
      </c>
      <c r="L14" s="66">
        <f>I14+F14+C14</f>
        <v>0</v>
      </c>
      <c r="M14" s="147">
        <f>SUM(K14:L14)</f>
        <v>0</v>
      </c>
    </row>
    <row r="15" spans="1:15" ht="21.75" thickBot="1" x14ac:dyDescent="0.25">
      <c r="A15" s="56" t="s">
        <v>15</v>
      </c>
      <c r="B15" s="18">
        <f t="shared" ref="B15:M15" si="1">SUM(B13:B14)</f>
        <v>0</v>
      </c>
      <c r="C15" s="16">
        <f t="shared" si="1"/>
        <v>0</v>
      </c>
      <c r="D15" s="17">
        <f t="shared" si="1"/>
        <v>0</v>
      </c>
      <c r="E15" s="82">
        <f t="shared" si="1"/>
        <v>0</v>
      </c>
      <c r="F15" s="16">
        <f t="shared" si="1"/>
        <v>0</v>
      </c>
      <c r="G15" s="83">
        <f t="shared" si="1"/>
        <v>0</v>
      </c>
      <c r="H15" s="18">
        <f t="shared" si="1"/>
        <v>0</v>
      </c>
      <c r="I15" s="16">
        <f t="shared" si="1"/>
        <v>0</v>
      </c>
      <c r="J15" s="17">
        <f t="shared" si="1"/>
        <v>0</v>
      </c>
      <c r="K15" s="18">
        <f t="shared" si="1"/>
        <v>0</v>
      </c>
      <c r="L15" s="16">
        <f t="shared" si="1"/>
        <v>0</v>
      </c>
      <c r="M15" s="17">
        <f t="shared" si="1"/>
        <v>0</v>
      </c>
    </row>
    <row r="16" spans="1:15" ht="15" thickBot="1" x14ac:dyDescent="0.25">
      <c r="O16" s="74"/>
    </row>
    <row r="17" spans="1:15" ht="21" x14ac:dyDescent="0.2">
      <c r="A17" s="283" t="s">
        <v>97</v>
      </c>
      <c r="B17" s="284"/>
      <c r="C17" s="284"/>
      <c r="D17" s="284"/>
      <c r="E17" s="284"/>
      <c r="F17" s="284"/>
      <c r="G17" s="284"/>
      <c r="H17" s="284"/>
      <c r="I17" s="284"/>
      <c r="J17" s="284"/>
      <c r="K17" s="284"/>
      <c r="L17" s="284"/>
      <c r="M17" s="258"/>
    </row>
    <row r="18" spans="1:15" ht="21.75" thickBot="1" x14ac:dyDescent="0.25">
      <c r="A18" s="248" t="s">
        <v>72</v>
      </c>
      <c r="B18" s="250"/>
      <c r="C18" s="250"/>
      <c r="D18" s="250"/>
      <c r="E18" s="250"/>
      <c r="F18" s="250"/>
      <c r="G18" s="250"/>
      <c r="H18" s="250"/>
      <c r="I18" s="250"/>
      <c r="J18" s="250"/>
      <c r="K18" s="250"/>
      <c r="L18" s="250"/>
      <c r="M18" s="252"/>
    </row>
    <row r="19" spans="1:15" ht="21" x14ac:dyDescent="0.2">
      <c r="A19" s="253" t="s">
        <v>18</v>
      </c>
      <c r="B19" s="247" t="s">
        <v>1</v>
      </c>
      <c r="C19" s="249"/>
      <c r="D19" s="258" t="s">
        <v>2</v>
      </c>
      <c r="E19" s="247" t="s">
        <v>3</v>
      </c>
      <c r="F19" s="249"/>
      <c r="G19" s="258" t="s">
        <v>4</v>
      </c>
      <c r="H19" s="282" t="s">
        <v>5</v>
      </c>
      <c r="I19" s="255"/>
      <c r="J19" s="263" t="s">
        <v>6</v>
      </c>
      <c r="K19" s="247" t="s">
        <v>7</v>
      </c>
      <c r="L19" s="249" t="s">
        <v>8</v>
      </c>
      <c r="M19" s="251" t="s">
        <v>9</v>
      </c>
    </row>
    <row r="20" spans="1:15" ht="21.75" thickBot="1" x14ac:dyDescent="0.25">
      <c r="A20" s="254"/>
      <c r="B20" s="140" t="s">
        <v>10</v>
      </c>
      <c r="C20" s="141" t="s">
        <v>11</v>
      </c>
      <c r="D20" s="259"/>
      <c r="E20" s="140" t="s">
        <v>10</v>
      </c>
      <c r="F20" s="141" t="s">
        <v>11</v>
      </c>
      <c r="G20" s="259"/>
      <c r="H20" s="1" t="s">
        <v>10</v>
      </c>
      <c r="I20" s="141" t="s">
        <v>11</v>
      </c>
      <c r="J20" s="264"/>
      <c r="K20" s="260"/>
      <c r="L20" s="261"/>
      <c r="M20" s="262"/>
    </row>
    <row r="21" spans="1:15" ht="21.75" thickBot="1" x14ac:dyDescent="0.25">
      <c r="A21" s="76" t="s">
        <v>19</v>
      </c>
      <c r="B21" s="158">
        <v>22127</v>
      </c>
      <c r="C21" s="163">
        <v>21608</v>
      </c>
      <c r="D21" s="81">
        <f>SUM(B21:C21)</f>
        <v>43735</v>
      </c>
      <c r="E21" s="166">
        <v>0</v>
      </c>
      <c r="F21" s="163">
        <v>0</v>
      </c>
      <c r="G21" s="79">
        <f>SUM(E21:F21)</f>
        <v>0</v>
      </c>
      <c r="H21" s="168">
        <v>0</v>
      </c>
      <c r="I21" s="169">
        <v>0</v>
      </c>
      <c r="J21" s="81">
        <f>SUM(H21:I21)</f>
        <v>0</v>
      </c>
      <c r="K21" s="80">
        <f>H21+E21+B21</f>
        <v>22127</v>
      </c>
      <c r="L21" s="78">
        <f>I21+F21+C21</f>
        <v>21608</v>
      </c>
      <c r="M21" s="81">
        <f>SUM(K21:L21)</f>
        <v>43735</v>
      </c>
    </row>
    <row r="22" spans="1:15" ht="21.75" thickBot="1" x14ac:dyDescent="0.25">
      <c r="A22" s="56" t="s">
        <v>20</v>
      </c>
      <c r="B22" s="164">
        <v>26376</v>
      </c>
      <c r="C22" s="165">
        <v>25697</v>
      </c>
      <c r="D22" s="17">
        <f>SUM(B22:C22)</f>
        <v>52073</v>
      </c>
      <c r="E22" s="167">
        <v>0</v>
      </c>
      <c r="F22" s="165">
        <v>0</v>
      </c>
      <c r="G22" s="83">
        <f>SUM(E22:F22)</f>
        <v>0</v>
      </c>
      <c r="H22" s="170">
        <v>0</v>
      </c>
      <c r="I22" s="171">
        <v>0</v>
      </c>
      <c r="J22" s="17">
        <f>SUM(H22:I22)</f>
        <v>0</v>
      </c>
      <c r="K22" s="84">
        <f>H22+E22+B22</f>
        <v>26376</v>
      </c>
      <c r="L22" s="16">
        <f>I22+F22+C22</f>
        <v>25697</v>
      </c>
      <c r="M22" s="17">
        <f>SUM(K22:L22)</f>
        <v>52073</v>
      </c>
    </row>
    <row r="23" spans="1:15" ht="21.75" thickBot="1" x14ac:dyDescent="0.25">
      <c r="A23" s="56" t="s">
        <v>15</v>
      </c>
      <c r="B23" s="18">
        <f t="shared" ref="B23:M23" si="2">SUM(B21:B22)</f>
        <v>48503</v>
      </c>
      <c r="C23" s="16">
        <f t="shared" si="2"/>
        <v>47305</v>
      </c>
      <c r="D23" s="17">
        <f t="shared" si="2"/>
        <v>95808</v>
      </c>
      <c r="E23" s="82">
        <f t="shared" si="2"/>
        <v>0</v>
      </c>
      <c r="F23" s="16">
        <f t="shared" si="2"/>
        <v>0</v>
      </c>
      <c r="G23" s="83">
        <f t="shared" si="2"/>
        <v>0</v>
      </c>
      <c r="H23" s="18">
        <f t="shared" si="2"/>
        <v>0</v>
      </c>
      <c r="I23" s="16">
        <f t="shared" si="2"/>
        <v>0</v>
      </c>
      <c r="J23" s="17">
        <f t="shared" si="2"/>
        <v>0</v>
      </c>
      <c r="K23" s="18">
        <f t="shared" si="2"/>
        <v>48503</v>
      </c>
      <c r="L23" s="16">
        <f t="shared" si="2"/>
        <v>47305</v>
      </c>
      <c r="M23" s="17">
        <f t="shared" si="2"/>
        <v>95808</v>
      </c>
      <c r="O23" s="74"/>
    </row>
    <row r="24" spans="1:15" ht="15" thickBot="1" x14ac:dyDescent="0.25">
      <c r="O24" s="74"/>
    </row>
    <row r="25" spans="1:15" ht="21" x14ac:dyDescent="0.2">
      <c r="A25" s="283" t="s">
        <v>97</v>
      </c>
      <c r="B25" s="284"/>
      <c r="C25" s="284"/>
      <c r="D25" s="284"/>
      <c r="E25" s="284"/>
      <c r="F25" s="284"/>
      <c r="G25" s="284"/>
      <c r="H25" s="284"/>
      <c r="I25" s="284"/>
      <c r="J25" s="284"/>
      <c r="K25" s="284"/>
      <c r="L25" s="284"/>
      <c r="M25" s="258"/>
    </row>
    <row r="26" spans="1:15" ht="21.75" thickBot="1" x14ac:dyDescent="0.25">
      <c r="A26" s="248" t="s">
        <v>73</v>
      </c>
      <c r="B26" s="250"/>
      <c r="C26" s="250"/>
      <c r="D26" s="250"/>
      <c r="E26" s="250"/>
      <c r="F26" s="250"/>
      <c r="G26" s="250"/>
      <c r="H26" s="250"/>
      <c r="I26" s="250"/>
      <c r="J26" s="250"/>
      <c r="K26" s="250"/>
      <c r="L26" s="250"/>
      <c r="M26" s="252"/>
    </row>
    <row r="27" spans="1:15" ht="21" x14ac:dyDescent="0.2">
      <c r="A27" s="253" t="s">
        <v>21</v>
      </c>
      <c r="B27" s="247" t="s">
        <v>1</v>
      </c>
      <c r="C27" s="249"/>
      <c r="D27" s="258" t="s">
        <v>2</v>
      </c>
      <c r="E27" s="247" t="s">
        <v>3</v>
      </c>
      <c r="F27" s="249"/>
      <c r="G27" s="258" t="s">
        <v>4</v>
      </c>
      <c r="H27" s="282" t="s">
        <v>5</v>
      </c>
      <c r="I27" s="255"/>
      <c r="J27" s="263" t="s">
        <v>6</v>
      </c>
      <c r="K27" s="247" t="s">
        <v>7</v>
      </c>
      <c r="L27" s="249" t="s">
        <v>8</v>
      </c>
      <c r="M27" s="251" t="s">
        <v>9</v>
      </c>
    </row>
    <row r="28" spans="1:15" ht="21.75" thickBot="1" x14ac:dyDescent="0.25">
      <c r="A28" s="254"/>
      <c r="B28" s="21" t="s">
        <v>10</v>
      </c>
      <c r="C28" s="20" t="s">
        <v>11</v>
      </c>
      <c r="D28" s="266"/>
      <c r="E28" s="21" t="s">
        <v>10</v>
      </c>
      <c r="F28" s="20" t="s">
        <v>11</v>
      </c>
      <c r="G28" s="266"/>
      <c r="H28" s="19" t="s">
        <v>10</v>
      </c>
      <c r="I28" s="20" t="s">
        <v>11</v>
      </c>
      <c r="J28" s="267"/>
      <c r="K28" s="248"/>
      <c r="L28" s="250"/>
      <c r="M28" s="252"/>
    </row>
    <row r="29" spans="1:15" ht="21.75" thickBot="1" x14ac:dyDescent="0.25">
      <c r="A29" s="56" t="s">
        <v>19</v>
      </c>
      <c r="B29" s="172">
        <v>3288</v>
      </c>
      <c r="C29" s="173">
        <v>3232</v>
      </c>
      <c r="D29" s="87">
        <f>SUM(B29:C29)</f>
        <v>6520</v>
      </c>
      <c r="E29" s="174">
        <v>0</v>
      </c>
      <c r="F29" s="173">
        <v>0</v>
      </c>
      <c r="G29" s="88">
        <f>SUM(E29:F29)</f>
        <v>0</v>
      </c>
      <c r="H29" s="172">
        <v>0</v>
      </c>
      <c r="I29" s="173">
        <v>0</v>
      </c>
      <c r="J29" s="87">
        <f>SUM(H29:I29)</f>
        <v>0</v>
      </c>
      <c r="K29" s="85">
        <f>H29+E29+B29</f>
        <v>3288</v>
      </c>
      <c r="L29" s="86">
        <f>I29+F29+C29</f>
        <v>3232</v>
      </c>
      <c r="M29" s="87">
        <f>SUM(K29:L29)</f>
        <v>6520</v>
      </c>
    </row>
    <row r="30" spans="1:15" ht="21.75" thickBot="1" x14ac:dyDescent="0.25">
      <c r="A30" s="56" t="s">
        <v>20</v>
      </c>
      <c r="B30" s="172">
        <v>2843</v>
      </c>
      <c r="C30" s="173">
        <v>2622</v>
      </c>
      <c r="D30" s="87">
        <f>SUM(B30:C30)</f>
        <v>5465</v>
      </c>
      <c r="E30" s="174">
        <v>0</v>
      </c>
      <c r="F30" s="173">
        <v>0</v>
      </c>
      <c r="G30" s="88">
        <f>SUM(E30:F30)</f>
        <v>0</v>
      </c>
      <c r="H30" s="172">
        <v>0</v>
      </c>
      <c r="I30" s="172">
        <v>0</v>
      </c>
      <c r="J30" s="87">
        <f>SUM(H30:I30)</f>
        <v>0</v>
      </c>
      <c r="K30" s="85">
        <f>H30+E30+B30</f>
        <v>2843</v>
      </c>
      <c r="L30" s="86">
        <f>I30+F30+C30</f>
        <v>2622</v>
      </c>
      <c r="M30" s="87">
        <f>SUM(K30:L30)</f>
        <v>5465</v>
      </c>
    </row>
    <row r="31" spans="1:15" ht="21.75" thickBot="1" x14ac:dyDescent="0.25">
      <c r="A31" s="56" t="s">
        <v>15</v>
      </c>
      <c r="B31" s="18">
        <f t="shared" ref="B31:L31" si="3">SUM(B29:B30)</f>
        <v>6131</v>
      </c>
      <c r="C31" s="16">
        <f t="shared" si="3"/>
        <v>5854</v>
      </c>
      <c r="D31" s="17">
        <f t="shared" si="3"/>
        <v>11985</v>
      </c>
      <c r="E31" s="82">
        <f t="shared" si="3"/>
        <v>0</v>
      </c>
      <c r="F31" s="16">
        <f t="shared" si="3"/>
        <v>0</v>
      </c>
      <c r="G31" s="83">
        <f t="shared" si="3"/>
        <v>0</v>
      </c>
      <c r="H31" s="18">
        <f t="shared" si="3"/>
        <v>0</v>
      </c>
      <c r="I31" s="16">
        <f t="shared" si="3"/>
        <v>0</v>
      </c>
      <c r="J31" s="17">
        <f t="shared" si="3"/>
        <v>0</v>
      </c>
      <c r="K31" s="18">
        <f t="shared" si="3"/>
        <v>6131</v>
      </c>
      <c r="L31" s="16">
        <f t="shared" si="3"/>
        <v>5854</v>
      </c>
      <c r="M31" s="17">
        <f>SUM(K31:L31)</f>
        <v>11985</v>
      </c>
      <c r="O31" s="74"/>
    </row>
    <row r="32" spans="1:15" ht="15" thickBot="1" x14ac:dyDescent="0.25"/>
    <row r="33" spans="1:13" ht="21" x14ac:dyDescent="0.2">
      <c r="A33" s="283" t="s">
        <v>97</v>
      </c>
      <c r="B33" s="284"/>
      <c r="C33" s="284"/>
      <c r="D33" s="284"/>
      <c r="E33" s="284"/>
      <c r="F33" s="284"/>
      <c r="G33" s="284"/>
      <c r="H33" s="284"/>
      <c r="I33" s="284"/>
      <c r="J33" s="284"/>
      <c r="K33" s="284"/>
      <c r="L33" s="284"/>
      <c r="M33" s="258"/>
    </row>
    <row r="34" spans="1:13" ht="21.75" thickBot="1" x14ac:dyDescent="0.25">
      <c r="A34" s="248" t="s">
        <v>67</v>
      </c>
      <c r="B34" s="250"/>
      <c r="C34" s="250"/>
      <c r="D34" s="250"/>
      <c r="E34" s="250"/>
      <c r="F34" s="250"/>
      <c r="G34" s="250"/>
      <c r="H34" s="250"/>
      <c r="I34" s="250"/>
      <c r="J34" s="250"/>
      <c r="K34" s="250"/>
      <c r="L34" s="250"/>
      <c r="M34" s="252"/>
    </row>
    <row r="35" spans="1:13" ht="21" x14ac:dyDescent="0.2">
      <c r="A35" s="253" t="s">
        <v>21</v>
      </c>
      <c r="B35" s="247" t="s">
        <v>1</v>
      </c>
      <c r="C35" s="249"/>
      <c r="D35" s="258" t="s">
        <v>2</v>
      </c>
      <c r="E35" s="247" t="s">
        <v>3</v>
      </c>
      <c r="F35" s="249"/>
      <c r="G35" s="258" t="s">
        <v>4</v>
      </c>
      <c r="H35" s="282" t="s">
        <v>5</v>
      </c>
      <c r="I35" s="255"/>
      <c r="J35" s="263" t="s">
        <v>6</v>
      </c>
      <c r="K35" s="247" t="s">
        <v>7</v>
      </c>
      <c r="L35" s="249" t="s">
        <v>8</v>
      </c>
      <c r="M35" s="251" t="s">
        <v>9</v>
      </c>
    </row>
    <row r="36" spans="1:13" ht="21.75" thickBot="1" x14ac:dyDescent="0.25">
      <c r="A36" s="254"/>
      <c r="B36" s="21" t="s">
        <v>10</v>
      </c>
      <c r="C36" s="20" t="s">
        <v>11</v>
      </c>
      <c r="D36" s="266"/>
      <c r="E36" s="21" t="s">
        <v>10</v>
      </c>
      <c r="F36" s="20" t="s">
        <v>11</v>
      </c>
      <c r="G36" s="266"/>
      <c r="H36" s="19" t="s">
        <v>10</v>
      </c>
      <c r="I36" s="20" t="s">
        <v>11</v>
      </c>
      <c r="J36" s="267"/>
      <c r="K36" s="248"/>
      <c r="L36" s="250"/>
      <c r="M36" s="252"/>
    </row>
    <row r="37" spans="1:13" ht="21.75" thickBot="1" x14ac:dyDescent="0.25">
      <c r="A37" s="56" t="s">
        <v>22</v>
      </c>
      <c r="B37" s="170">
        <v>48503</v>
      </c>
      <c r="C37" s="171">
        <v>47305</v>
      </c>
      <c r="D37" s="17">
        <f>SUM(B37:C37)</f>
        <v>95808</v>
      </c>
      <c r="E37" s="175">
        <v>0</v>
      </c>
      <c r="F37" s="171">
        <v>0</v>
      </c>
      <c r="G37" s="83">
        <f>SUM(E37:F37)</f>
        <v>0</v>
      </c>
      <c r="H37" s="170">
        <v>0</v>
      </c>
      <c r="I37" s="171">
        <v>0</v>
      </c>
      <c r="J37" s="17">
        <f>SUM(H36:I37)</f>
        <v>0</v>
      </c>
      <c r="K37" s="84">
        <f>H37+E37+B37</f>
        <v>48503</v>
      </c>
      <c r="L37" s="16">
        <f>I37+F37+C37</f>
        <v>47305</v>
      </c>
      <c r="M37" s="17">
        <f>SUM(K35:L37)</f>
        <v>95808</v>
      </c>
    </row>
    <row r="38" spans="1:13" ht="21.75" thickBot="1" x14ac:dyDescent="0.25">
      <c r="A38" s="56" t="s">
        <v>23</v>
      </c>
      <c r="B38" s="170">
        <v>6131</v>
      </c>
      <c r="C38" s="171">
        <v>5854</v>
      </c>
      <c r="D38" s="17">
        <f>SUM(B38:C38)</f>
        <v>11985</v>
      </c>
      <c r="E38" s="175">
        <v>0</v>
      </c>
      <c r="F38" s="171">
        <v>0</v>
      </c>
      <c r="G38" s="83">
        <f>SUM(E38:F38)</f>
        <v>0</v>
      </c>
      <c r="H38" s="170">
        <v>0</v>
      </c>
      <c r="I38" s="171">
        <v>0</v>
      </c>
      <c r="J38" s="17">
        <f>SUM(H38:I38)</f>
        <v>0</v>
      </c>
      <c r="K38" s="84">
        <f>H38+E38+B38</f>
        <v>6131</v>
      </c>
      <c r="L38" s="16">
        <f>I38+F38+C38</f>
        <v>5854</v>
      </c>
      <c r="M38" s="17">
        <f>SUM(K38:L38)</f>
        <v>11985</v>
      </c>
    </row>
    <row r="39" spans="1:13" ht="21.75" thickBot="1" x14ac:dyDescent="0.25">
      <c r="A39" s="56" t="s">
        <v>15</v>
      </c>
      <c r="B39" s="18">
        <f t="shared" ref="B39:M39" si="4">SUM(B37:B38)</f>
        <v>54634</v>
      </c>
      <c r="C39" s="16">
        <f t="shared" si="4"/>
        <v>53159</v>
      </c>
      <c r="D39" s="17">
        <f t="shared" si="4"/>
        <v>107793</v>
      </c>
      <c r="E39" s="82">
        <f t="shared" si="4"/>
        <v>0</v>
      </c>
      <c r="F39" s="16">
        <f t="shared" si="4"/>
        <v>0</v>
      </c>
      <c r="G39" s="83">
        <f t="shared" si="4"/>
        <v>0</v>
      </c>
      <c r="H39" s="18">
        <f t="shared" si="4"/>
        <v>0</v>
      </c>
      <c r="I39" s="16">
        <f t="shared" si="4"/>
        <v>0</v>
      </c>
      <c r="J39" s="17">
        <f t="shared" si="4"/>
        <v>0</v>
      </c>
      <c r="K39" s="18">
        <f t="shared" si="4"/>
        <v>54634</v>
      </c>
      <c r="L39" s="16">
        <f t="shared" si="4"/>
        <v>53159</v>
      </c>
      <c r="M39" s="17">
        <f t="shared" si="4"/>
        <v>107793</v>
      </c>
    </row>
  </sheetData>
  <mergeCells count="60">
    <mergeCell ref="A1:M1"/>
    <mergeCell ref="A2:M2"/>
    <mergeCell ref="A3:A4"/>
    <mergeCell ref="B3:C3"/>
    <mergeCell ref="D3:D4"/>
    <mergeCell ref="E3:F3"/>
    <mergeCell ref="G3:G4"/>
    <mergeCell ref="H3:I3"/>
    <mergeCell ref="J3:J4"/>
    <mergeCell ref="K3:K4"/>
    <mergeCell ref="A18:M18"/>
    <mergeCell ref="L3:L4"/>
    <mergeCell ref="M3:M4"/>
    <mergeCell ref="A9:M9"/>
    <mergeCell ref="A10:M10"/>
    <mergeCell ref="A11:A12"/>
    <mergeCell ref="B11:C11"/>
    <mergeCell ref="D11:D12"/>
    <mergeCell ref="E11:F11"/>
    <mergeCell ref="G11:G12"/>
    <mergeCell ref="H11:I11"/>
    <mergeCell ref="J11:J12"/>
    <mergeCell ref="K11:K12"/>
    <mergeCell ref="L11:L12"/>
    <mergeCell ref="M11:M12"/>
    <mergeCell ref="A17:M17"/>
    <mergeCell ref="A26:M26"/>
    <mergeCell ref="A19:A20"/>
    <mergeCell ref="B19:C19"/>
    <mergeCell ref="D19:D20"/>
    <mergeCell ref="E19:F19"/>
    <mergeCell ref="G19:G20"/>
    <mergeCell ref="H19:I19"/>
    <mergeCell ref="J19:J20"/>
    <mergeCell ref="K19:K20"/>
    <mergeCell ref="L19:L20"/>
    <mergeCell ref="M19:M20"/>
    <mergeCell ref="A25:M25"/>
    <mergeCell ref="A34:M34"/>
    <mergeCell ref="A27:A28"/>
    <mergeCell ref="B27:C27"/>
    <mergeCell ref="D27:D28"/>
    <mergeCell ref="E27:F27"/>
    <mergeCell ref="G27:G28"/>
    <mergeCell ref="H27:I27"/>
    <mergeCell ref="J27:J28"/>
    <mergeCell ref="K27:K28"/>
    <mergeCell ref="L27:L28"/>
    <mergeCell ref="M27:M28"/>
    <mergeCell ref="A33:M33"/>
    <mergeCell ref="J35:J36"/>
    <mergeCell ref="K35:K36"/>
    <mergeCell ref="L35:L36"/>
    <mergeCell ref="M35:M36"/>
    <mergeCell ref="A35:A36"/>
    <mergeCell ref="B35:C35"/>
    <mergeCell ref="D35:D36"/>
    <mergeCell ref="E35:F35"/>
    <mergeCell ref="G35:G36"/>
    <mergeCell ref="H35:I3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96"/>
  <sheetViews>
    <sheetView rightToLeft="1" topLeftCell="A59" workbookViewId="0">
      <selection activeCell="C62" sqref="C62:D83"/>
    </sheetView>
  </sheetViews>
  <sheetFormatPr defaultRowHeight="14.25" x14ac:dyDescent="0.2"/>
  <cols>
    <col min="2" max="2" width="11" customWidth="1"/>
  </cols>
  <sheetData>
    <row r="1" spans="2:14" ht="15" thickBot="1" x14ac:dyDescent="0.25"/>
    <row r="2" spans="2:14" ht="21" x14ac:dyDescent="0.2">
      <c r="B2" s="247" t="s">
        <v>97</v>
      </c>
      <c r="C2" s="249"/>
      <c r="D2" s="249"/>
      <c r="E2" s="249"/>
      <c r="F2" s="249"/>
      <c r="G2" s="249"/>
      <c r="H2" s="249"/>
      <c r="I2" s="249"/>
      <c r="J2" s="249"/>
      <c r="K2" s="249"/>
      <c r="L2" s="249"/>
      <c r="M2" s="249"/>
      <c r="N2" s="251"/>
    </row>
    <row r="3" spans="2:14" ht="21.75" thickBot="1" x14ac:dyDescent="0.25">
      <c r="B3" s="248" t="s">
        <v>75</v>
      </c>
      <c r="C3" s="250"/>
      <c r="D3" s="250"/>
      <c r="E3" s="250"/>
      <c r="F3" s="250"/>
      <c r="G3" s="250"/>
      <c r="H3" s="250"/>
      <c r="I3" s="250"/>
      <c r="J3" s="250"/>
      <c r="K3" s="250"/>
      <c r="L3" s="250"/>
      <c r="M3" s="250"/>
      <c r="N3" s="252"/>
    </row>
    <row r="4" spans="2:14" ht="21" x14ac:dyDescent="0.2">
      <c r="B4" s="253" t="s">
        <v>24</v>
      </c>
      <c r="C4" s="247" t="s">
        <v>1</v>
      </c>
      <c r="D4" s="249"/>
      <c r="E4" s="258" t="s">
        <v>2</v>
      </c>
      <c r="F4" s="255" t="s">
        <v>3</v>
      </c>
      <c r="G4" s="249"/>
      <c r="H4" s="263" t="s">
        <v>4</v>
      </c>
      <c r="I4" s="253" t="s">
        <v>5</v>
      </c>
      <c r="J4" s="255"/>
      <c r="K4" s="258" t="s">
        <v>6</v>
      </c>
      <c r="L4" s="247" t="s">
        <v>7</v>
      </c>
      <c r="M4" s="249" t="s">
        <v>8</v>
      </c>
      <c r="N4" s="251" t="s">
        <v>9</v>
      </c>
    </row>
    <row r="5" spans="2:14" ht="21.75" thickBot="1" x14ac:dyDescent="0.25">
      <c r="B5" s="254"/>
      <c r="C5" s="3" t="s">
        <v>10</v>
      </c>
      <c r="D5" s="2" t="s">
        <v>11</v>
      </c>
      <c r="E5" s="259"/>
      <c r="F5" s="1" t="s">
        <v>10</v>
      </c>
      <c r="G5" s="2" t="s">
        <v>11</v>
      </c>
      <c r="H5" s="264"/>
      <c r="I5" s="3" t="s">
        <v>10</v>
      </c>
      <c r="J5" s="2" t="s">
        <v>11</v>
      </c>
      <c r="K5" s="259"/>
      <c r="L5" s="260"/>
      <c r="M5" s="261"/>
      <c r="N5" s="262"/>
    </row>
    <row r="6" spans="2:14" ht="21.75" thickBot="1" x14ac:dyDescent="0.25">
      <c r="B6" s="75" t="s">
        <v>28</v>
      </c>
      <c r="C6" s="94">
        <f>'[2]پایگاه سلامت ضمیمه ایرانی'!C6</f>
        <v>21</v>
      </c>
      <c r="D6" s="94">
        <f>'[2]پایگاه سلامت ضمیمه ایرانی'!D6</f>
        <v>15</v>
      </c>
      <c r="E6" s="6">
        <f>C6+D6</f>
        <v>36</v>
      </c>
      <c r="F6" s="5">
        <v>0</v>
      </c>
      <c r="G6" s="5">
        <v>0</v>
      </c>
      <c r="H6" s="89">
        <f>F6+G6</f>
        <v>0</v>
      </c>
      <c r="I6" s="149">
        <v>0</v>
      </c>
      <c r="J6" s="148">
        <v>0</v>
      </c>
      <c r="K6" s="7">
        <f>I6+J6</f>
        <v>0</v>
      </c>
      <c r="L6" s="8">
        <f t="shared" ref="L6:M27" si="0">F6+C6+I6</f>
        <v>21</v>
      </c>
      <c r="M6" s="9">
        <f t="shared" si="0"/>
        <v>15</v>
      </c>
      <c r="N6" s="7">
        <f>L6+M6</f>
        <v>36</v>
      </c>
    </row>
    <row r="7" spans="2:14" ht="21.75" thickBot="1" x14ac:dyDescent="0.25">
      <c r="B7" s="90" t="s">
        <v>29</v>
      </c>
      <c r="C7" s="94">
        <f>'[2]پایگاه سلامت ضمیمه ایرانی'!C7</f>
        <v>272</v>
      </c>
      <c r="D7" s="94">
        <f>'[2]پایگاه سلامت ضمیمه ایرانی'!D7</f>
        <v>241</v>
      </c>
      <c r="E7" s="10">
        <f t="shared" ref="E7:E27" si="1">C7+D7</f>
        <v>513</v>
      </c>
      <c r="F7" s="5">
        <v>0</v>
      </c>
      <c r="G7" s="5">
        <v>0</v>
      </c>
      <c r="H7" s="91">
        <f t="shared" ref="H7:H27" si="2">F7+G7</f>
        <v>0</v>
      </c>
      <c r="I7" s="149">
        <v>0</v>
      </c>
      <c r="J7" s="148">
        <v>0</v>
      </c>
      <c r="K7" s="11">
        <f t="shared" ref="K7:K10" si="3">I7+J7</f>
        <v>0</v>
      </c>
      <c r="L7" s="12">
        <f t="shared" si="0"/>
        <v>272</v>
      </c>
      <c r="M7" s="13">
        <f t="shared" si="0"/>
        <v>241</v>
      </c>
      <c r="N7" s="11">
        <f t="shared" ref="N7:N27" si="4">L7+M7</f>
        <v>513</v>
      </c>
    </row>
    <row r="8" spans="2:14" ht="21.75" thickBot="1" x14ac:dyDescent="0.25">
      <c r="B8" s="90" t="s">
        <v>30</v>
      </c>
      <c r="C8" s="94">
        <f>'[2]پایگاه سلامت ضمیمه ایرانی'!C8</f>
        <v>1372</v>
      </c>
      <c r="D8" s="94">
        <f>'[2]پایگاه سلامت ضمیمه ایرانی'!D8</f>
        <v>1362</v>
      </c>
      <c r="E8" s="10">
        <f t="shared" si="1"/>
        <v>2734</v>
      </c>
      <c r="F8" s="5">
        <v>0</v>
      </c>
      <c r="G8" s="5">
        <v>0</v>
      </c>
      <c r="H8" s="91">
        <f t="shared" si="2"/>
        <v>0</v>
      </c>
      <c r="I8" s="149">
        <v>0</v>
      </c>
      <c r="J8" s="148">
        <v>0</v>
      </c>
      <c r="K8" s="11">
        <f t="shared" si="3"/>
        <v>0</v>
      </c>
      <c r="L8" s="12">
        <f t="shared" si="0"/>
        <v>1372</v>
      </c>
      <c r="M8" s="13">
        <f t="shared" si="0"/>
        <v>1362</v>
      </c>
      <c r="N8" s="11">
        <f t="shared" si="4"/>
        <v>2734</v>
      </c>
    </row>
    <row r="9" spans="2:14" ht="21.75" thickBot="1" x14ac:dyDescent="0.25">
      <c r="B9" s="90" t="s">
        <v>31</v>
      </c>
      <c r="C9" s="94">
        <f>'[2]پایگاه سلامت ضمیمه ایرانی'!C9</f>
        <v>917</v>
      </c>
      <c r="D9" s="94">
        <f>'[2]پایگاه سلامت ضمیمه ایرانی'!D9</f>
        <v>873</v>
      </c>
      <c r="E9" s="10">
        <f t="shared" si="1"/>
        <v>1790</v>
      </c>
      <c r="F9" s="5">
        <v>0</v>
      </c>
      <c r="G9" s="5">
        <v>0</v>
      </c>
      <c r="H9" s="91">
        <f t="shared" si="2"/>
        <v>0</v>
      </c>
      <c r="I9" s="149">
        <v>0</v>
      </c>
      <c r="J9" s="148">
        <v>0</v>
      </c>
      <c r="K9" s="11">
        <f t="shared" si="3"/>
        <v>0</v>
      </c>
      <c r="L9" s="12">
        <f t="shared" si="0"/>
        <v>917</v>
      </c>
      <c r="M9" s="13">
        <f t="shared" si="0"/>
        <v>873</v>
      </c>
      <c r="N9" s="11">
        <f t="shared" si="4"/>
        <v>1790</v>
      </c>
    </row>
    <row r="10" spans="2:14" ht="21.75" thickBot="1" x14ac:dyDescent="0.25">
      <c r="B10" s="90" t="s">
        <v>32</v>
      </c>
      <c r="C10" s="94">
        <f>'[2]پایگاه سلامت ضمیمه ایرانی'!C10</f>
        <v>1341</v>
      </c>
      <c r="D10" s="94">
        <f>'[2]پایگاه سلامت ضمیمه ایرانی'!D10</f>
        <v>1348</v>
      </c>
      <c r="E10" s="10">
        <f t="shared" si="1"/>
        <v>2689</v>
      </c>
      <c r="F10" s="5">
        <v>0</v>
      </c>
      <c r="G10" s="5">
        <v>0</v>
      </c>
      <c r="H10" s="91">
        <f t="shared" si="2"/>
        <v>0</v>
      </c>
      <c r="I10" s="149">
        <v>0</v>
      </c>
      <c r="J10" s="148">
        <v>0</v>
      </c>
      <c r="K10" s="11">
        <f t="shared" si="3"/>
        <v>0</v>
      </c>
      <c r="L10" s="12">
        <f t="shared" si="0"/>
        <v>1341</v>
      </c>
      <c r="M10" s="13">
        <f t="shared" si="0"/>
        <v>1348</v>
      </c>
      <c r="N10" s="11">
        <f t="shared" si="4"/>
        <v>2689</v>
      </c>
    </row>
    <row r="11" spans="2:14" ht="21.75" thickBot="1" x14ac:dyDescent="0.25">
      <c r="B11" s="90" t="s">
        <v>33</v>
      </c>
      <c r="C11" s="94">
        <f>'[2]پایگاه سلامت ضمیمه ایرانی'!C11</f>
        <v>1619</v>
      </c>
      <c r="D11" s="94">
        <f>'[2]پایگاه سلامت ضمیمه ایرانی'!D11</f>
        <v>1572</v>
      </c>
      <c r="E11" s="10">
        <f t="shared" si="1"/>
        <v>3191</v>
      </c>
      <c r="F11" s="5">
        <v>0</v>
      </c>
      <c r="G11" s="5">
        <v>0</v>
      </c>
      <c r="H11" s="91">
        <f t="shared" si="2"/>
        <v>0</v>
      </c>
      <c r="I11" s="149">
        <v>0</v>
      </c>
      <c r="J11" s="148">
        <v>0</v>
      </c>
      <c r="K11" s="10">
        <f t="shared" ref="K11:K27" si="5">J11+I11</f>
        <v>0</v>
      </c>
      <c r="L11" s="12">
        <f t="shared" si="0"/>
        <v>1619</v>
      </c>
      <c r="M11" s="13">
        <f t="shared" si="0"/>
        <v>1572</v>
      </c>
      <c r="N11" s="11">
        <f t="shared" si="4"/>
        <v>3191</v>
      </c>
    </row>
    <row r="12" spans="2:14" ht="21.75" thickBot="1" x14ac:dyDescent="0.25">
      <c r="B12" s="90" t="s">
        <v>34</v>
      </c>
      <c r="C12" s="94">
        <f>'[2]پایگاه سلامت ضمیمه ایرانی'!C12</f>
        <v>908</v>
      </c>
      <c r="D12" s="94">
        <f>'[2]پایگاه سلامت ضمیمه ایرانی'!D12</f>
        <v>842</v>
      </c>
      <c r="E12" s="10">
        <f t="shared" si="1"/>
        <v>1750</v>
      </c>
      <c r="F12" s="5">
        <v>0</v>
      </c>
      <c r="G12" s="5">
        <v>0</v>
      </c>
      <c r="H12" s="91">
        <f t="shared" si="2"/>
        <v>0</v>
      </c>
      <c r="I12" s="149">
        <v>0</v>
      </c>
      <c r="J12" s="148">
        <v>0</v>
      </c>
      <c r="K12" s="10">
        <f t="shared" si="5"/>
        <v>0</v>
      </c>
      <c r="L12" s="12">
        <f t="shared" si="0"/>
        <v>908</v>
      </c>
      <c r="M12" s="13">
        <f t="shared" si="0"/>
        <v>842</v>
      </c>
      <c r="N12" s="11">
        <f t="shared" si="4"/>
        <v>1750</v>
      </c>
    </row>
    <row r="13" spans="2:14" ht="21.75" thickBot="1" x14ac:dyDescent="0.25">
      <c r="B13" s="90" t="s">
        <v>35</v>
      </c>
      <c r="C13" s="94">
        <f>'[2]پایگاه سلامت ضمیمه ایرانی'!C13</f>
        <v>545</v>
      </c>
      <c r="D13" s="94">
        <f>'[2]پایگاه سلامت ضمیمه ایرانی'!D13</f>
        <v>502</v>
      </c>
      <c r="E13" s="10">
        <f t="shared" si="1"/>
        <v>1047</v>
      </c>
      <c r="F13" s="5">
        <v>0</v>
      </c>
      <c r="G13" s="5">
        <v>0</v>
      </c>
      <c r="H13" s="91">
        <f t="shared" si="2"/>
        <v>0</v>
      </c>
      <c r="I13" s="149">
        <v>0</v>
      </c>
      <c r="J13" s="148">
        <v>0</v>
      </c>
      <c r="K13" s="10">
        <f t="shared" si="5"/>
        <v>0</v>
      </c>
      <c r="L13" s="12">
        <f t="shared" si="0"/>
        <v>545</v>
      </c>
      <c r="M13" s="13">
        <f t="shared" si="0"/>
        <v>502</v>
      </c>
      <c r="N13" s="11">
        <f t="shared" si="4"/>
        <v>1047</v>
      </c>
    </row>
    <row r="14" spans="2:14" ht="21.75" thickBot="1" x14ac:dyDescent="0.25">
      <c r="B14" s="90" t="s">
        <v>36</v>
      </c>
      <c r="C14" s="94">
        <f>'[2]پایگاه سلامت ضمیمه ایرانی'!C14</f>
        <v>1291</v>
      </c>
      <c r="D14" s="94">
        <f>'[2]پایگاه سلامت ضمیمه ایرانی'!D14</f>
        <v>1274</v>
      </c>
      <c r="E14" s="10">
        <f t="shared" si="1"/>
        <v>2565</v>
      </c>
      <c r="F14" s="5">
        <v>0</v>
      </c>
      <c r="G14" s="5">
        <v>0</v>
      </c>
      <c r="H14" s="91">
        <f t="shared" si="2"/>
        <v>0</v>
      </c>
      <c r="I14" s="149">
        <v>0</v>
      </c>
      <c r="J14" s="148">
        <v>0</v>
      </c>
      <c r="K14" s="10">
        <f t="shared" si="5"/>
        <v>0</v>
      </c>
      <c r="L14" s="12">
        <f t="shared" si="0"/>
        <v>1291</v>
      </c>
      <c r="M14" s="13">
        <f t="shared" si="0"/>
        <v>1274</v>
      </c>
      <c r="N14" s="11">
        <f t="shared" si="4"/>
        <v>2565</v>
      </c>
    </row>
    <row r="15" spans="2:14" ht="21.75" thickBot="1" x14ac:dyDescent="0.25">
      <c r="B15" s="90" t="s">
        <v>37</v>
      </c>
      <c r="C15" s="94">
        <f>'[2]پایگاه سلامت ضمیمه ایرانی'!C15</f>
        <v>1269</v>
      </c>
      <c r="D15" s="94">
        <f>'[2]پایگاه سلامت ضمیمه ایرانی'!D15</f>
        <v>1227</v>
      </c>
      <c r="E15" s="10">
        <f t="shared" si="1"/>
        <v>2496</v>
      </c>
      <c r="F15" s="5">
        <v>0</v>
      </c>
      <c r="G15" s="5">
        <v>0</v>
      </c>
      <c r="H15" s="91">
        <f t="shared" si="2"/>
        <v>0</v>
      </c>
      <c r="I15" s="149">
        <v>0</v>
      </c>
      <c r="J15" s="148">
        <v>0</v>
      </c>
      <c r="K15" s="10">
        <f t="shared" si="5"/>
        <v>0</v>
      </c>
      <c r="L15" s="12">
        <f t="shared" si="0"/>
        <v>1269</v>
      </c>
      <c r="M15" s="13">
        <f t="shared" si="0"/>
        <v>1227</v>
      </c>
      <c r="N15" s="11">
        <f t="shared" si="4"/>
        <v>2496</v>
      </c>
    </row>
    <row r="16" spans="2:14" ht="21.75" thickBot="1" x14ac:dyDescent="0.25">
      <c r="B16" s="90" t="s">
        <v>38</v>
      </c>
      <c r="C16" s="94">
        <f>'[2]پایگاه سلامت ضمیمه ایرانی'!C16</f>
        <v>1867</v>
      </c>
      <c r="D16" s="94">
        <f>'[2]پایگاه سلامت ضمیمه ایرانی'!D16</f>
        <v>1691</v>
      </c>
      <c r="E16" s="10">
        <f t="shared" si="1"/>
        <v>3558</v>
      </c>
      <c r="F16" s="5">
        <v>0</v>
      </c>
      <c r="G16" s="5">
        <v>0</v>
      </c>
      <c r="H16" s="91">
        <f t="shared" si="2"/>
        <v>0</v>
      </c>
      <c r="I16" s="149">
        <v>0</v>
      </c>
      <c r="J16" s="148">
        <v>0</v>
      </c>
      <c r="K16" s="10">
        <f t="shared" si="5"/>
        <v>0</v>
      </c>
      <c r="L16" s="12">
        <f t="shared" si="0"/>
        <v>1867</v>
      </c>
      <c r="M16" s="13">
        <f t="shared" si="0"/>
        <v>1691</v>
      </c>
      <c r="N16" s="11">
        <f t="shared" si="4"/>
        <v>3558</v>
      </c>
    </row>
    <row r="17" spans="2:14" ht="21.75" thickBot="1" x14ac:dyDescent="0.25">
      <c r="B17" s="90" t="s">
        <v>39</v>
      </c>
      <c r="C17" s="94">
        <f>'[2]پایگاه سلامت ضمیمه ایرانی'!C17</f>
        <v>2173</v>
      </c>
      <c r="D17" s="94">
        <f>'[2]پایگاه سلامت ضمیمه ایرانی'!D17</f>
        <v>2036</v>
      </c>
      <c r="E17" s="10">
        <f t="shared" si="1"/>
        <v>4209</v>
      </c>
      <c r="F17" s="5">
        <v>0</v>
      </c>
      <c r="G17" s="5">
        <v>0</v>
      </c>
      <c r="H17" s="91">
        <f t="shared" si="2"/>
        <v>0</v>
      </c>
      <c r="I17" s="149">
        <v>0</v>
      </c>
      <c r="J17" s="148">
        <v>0</v>
      </c>
      <c r="K17" s="10">
        <f t="shared" si="5"/>
        <v>0</v>
      </c>
      <c r="L17" s="12">
        <f t="shared" si="0"/>
        <v>2173</v>
      </c>
      <c r="M17" s="13">
        <f t="shared" si="0"/>
        <v>2036</v>
      </c>
      <c r="N17" s="11">
        <f t="shared" si="4"/>
        <v>4209</v>
      </c>
    </row>
    <row r="18" spans="2:14" ht="21.75" thickBot="1" x14ac:dyDescent="0.25">
      <c r="B18" s="90" t="s">
        <v>40</v>
      </c>
      <c r="C18" s="94">
        <f>'[2]پایگاه سلامت ضمیمه ایرانی'!C18</f>
        <v>1762</v>
      </c>
      <c r="D18" s="94">
        <f>'[2]پایگاه سلامت ضمیمه ایرانی'!D18</f>
        <v>1666</v>
      </c>
      <c r="E18" s="10">
        <f t="shared" si="1"/>
        <v>3428</v>
      </c>
      <c r="F18" s="5">
        <v>0</v>
      </c>
      <c r="G18" s="5">
        <v>0</v>
      </c>
      <c r="H18" s="91">
        <f t="shared" si="2"/>
        <v>0</v>
      </c>
      <c r="I18" s="149">
        <v>0</v>
      </c>
      <c r="J18" s="148">
        <v>0</v>
      </c>
      <c r="K18" s="10">
        <f t="shared" si="5"/>
        <v>0</v>
      </c>
      <c r="L18" s="12">
        <f t="shared" si="0"/>
        <v>1762</v>
      </c>
      <c r="M18" s="13">
        <f t="shared" si="0"/>
        <v>1666</v>
      </c>
      <c r="N18" s="11">
        <f t="shared" si="4"/>
        <v>3428</v>
      </c>
    </row>
    <row r="19" spans="2:14" ht="21.75" thickBot="1" x14ac:dyDescent="0.25">
      <c r="B19" s="90" t="s">
        <v>41</v>
      </c>
      <c r="C19" s="94">
        <f>'[2]پایگاه سلامت ضمیمه ایرانی'!C19</f>
        <v>1562</v>
      </c>
      <c r="D19" s="94">
        <f>'[2]پایگاه سلامت ضمیمه ایرانی'!D19</f>
        <v>1488</v>
      </c>
      <c r="E19" s="10">
        <f t="shared" si="1"/>
        <v>3050</v>
      </c>
      <c r="F19" s="5">
        <v>0</v>
      </c>
      <c r="G19" s="5">
        <v>0</v>
      </c>
      <c r="H19" s="91">
        <f t="shared" si="2"/>
        <v>0</v>
      </c>
      <c r="I19" s="149">
        <v>0</v>
      </c>
      <c r="J19" s="148">
        <v>0</v>
      </c>
      <c r="K19" s="10">
        <f t="shared" si="5"/>
        <v>0</v>
      </c>
      <c r="L19" s="12">
        <f t="shared" si="0"/>
        <v>1562</v>
      </c>
      <c r="M19" s="13">
        <f t="shared" si="0"/>
        <v>1488</v>
      </c>
      <c r="N19" s="11">
        <f t="shared" si="4"/>
        <v>3050</v>
      </c>
    </row>
    <row r="20" spans="2:14" ht="21.75" thickBot="1" x14ac:dyDescent="0.25">
      <c r="B20" s="90" t="s">
        <v>42</v>
      </c>
      <c r="C20" s="94">
        <f>'[2]پایگاه سلامت ضمیمه ایرانی'!C20</f>
        <v>1443</v>
      </c>
      <c r="D20" s="94">
        <f>'[2]پایگاه سلامت ضمیمه ایرانی'!D20</f>
        <v>1336</v>
      </c>
      <c r="E20" s="10">
        <f t="shared" si="1"/>
        <v>2779</v>
      </c>
      <c r="F20" s="5">
        <v>0</v>
      </c>
      <c r="G20" s="5">
        <v>0</v>
      </c>
      <c r="H20" s="91">
        <f t="shared" si="2"/>
        <v>0</v>
      </c>
      <c r="I20" s="149">
        <v>0</v>
      </c>
      <c r="J20" s="148">
        <v>0</v>
      </c>
      <c r="K20" s="10">
        <f t="shared" si="5"/>
        <v>0</v>
      </c>
      <c r="L20" s="12">
        <f t="shared" si="0"/>
        <v>1443</v>
      </c>
      <c r="M20" s="13">
        <f t="shared" si="0"/>
        <v>1336</v>
      </c>
      <c r="N20" s="11">
        <f t="shared" si="4"/>
        <v>2779</v>
      </c>
    </row>
    <row r="21" spans="2:14" ht="21.75" thickBot="1" x14ac:dyDescent="0.25">
      <c r="B21" s="90" t="s">
        <v>43</v>
      </c>
      <c r="C21" s="94">
        <f>'[2]پایگاه سلامت ضمیمه ایرانی'!C21</f>
        <v>1085</v>
      </c>
      <c r="D21" s="94">
        <f>'[2]پایگاه سلامت ضمیمه ایرانی'!D21</f>
        <v>1125</v>
      </c>
      <c r="E21" s="10">
        <f t="shared" si="1"/>
        <v>2210</v>
      </c>
      <c r="F21" s="5">
        <v>0</v>
      </c>
      <c r="G21" s="5">
        <v>0</v>
      </c>
      <c r="H21" s="91">
        <f t="shared" si="2"/>
        <v>0</v>
      </c>
      <c r="I21" s="149">
        <v>0</v>
      </c>
      <c r="J21" s="148">
        <v>0</v>
      </c>
      <c r="K21" s="10">
        <f t="shared" si="5"/>
        <v>0</v>
      </c>
      <c r="L21" s="12">
        <f t="shared" si="0"/>
        <v>1085</v>
      </c>
      <c r="M21" s="13">
        <f t="shared" si="0"/>
        <v>1125</v>
      </c>
      <c r="N21" s="11">
        <f t="shared" si="4"/>
        <v>2210</v>
      </c>
    </row>
    <row r="22" spans="2:14" ht="21.75" thickBot="1" x14ac:dyDescent="0.25">
      <c r="B22" s="90" t="s">
        <v>44</v>
      </c>
      <c r="C22" s="94">
        <f>'[2]پایگاه سلامت ضمیمه ایرانی'!C22</f>
        <v>857</v>
      </c>
      <c r="D22" s="94">
        <f>'[2]پایگاه سلامت ضمیمه ایرانی'!D22</f>
        <v>871</v>
      </c>
      <c r="E22" s="10">
        <f t="shared" si="1"/>
        <v>1728</v>
      </c>
      <c r="F22" s="5">
        <v>0</v>
      </c>
      <c r="G22" s="5">
        <v>0</v>
      </c>
      <c r="H22" s="91">
        <f t="shared" si="2"/>
        <v>0</v>
      </c>
      <c r="I22" s="149">
        <v>0</v>
      </c>
      <c r="J22" s="148">
        <v>0</v>
      </c>
      <c r="K22" s="10">
        <f t="shared" si="5"/>
        <v>0</v>
      </c>
      <c r="L22" s="12">
        <f t="shared" si="0"/>
        <v>857</v>
      </c>
      <c r="M22" s="13">
        <f t="shared" si="0"/>
        <v>871</v>
      </c>
      <c r="N22" s="11">
        <f t="shared" si="4"/>
        <v>1728</v>
      </c>
    </row>
    <row r="23" spans="2:14" ht="21.75" thickBot="1" x14ac:dyDescent="0.25">
      <c r="B23" s="90" t="s">
        <v>45</v>
      </c>
      <c r="C23" s="94">
        <f>'[2]پایگاه سلامت ضمیمه ایرانی'!C23</f>
        <v>610</v>
      </c>
      <c r="D23" s="94">
        <f>'[2]پایگاه سلامت ضمیمه ایرانی'!D23</f>
        <v>688</v>
      </c>
      <c r="E23" s="10">
        <f t="shared" si="1"/>
        <v>1298</v>
      </c>
      <c r="F23" s="5">
        <v>0</v>
      </c>
      <c r="G23" s="5">
        <v>0</v>
      </c>
      <c r="H23" s="91">
        <f t="shared" si="2"/>
        <v>0</v>
      </c>
      <c r="I23" s="149">
        <v>0</v>
      </c>
      <c r="J23" s="148">
        <v>0</v>
      </c>
      <c r="K23" s="10">
        <f t="shared" si="5"/>
        <v>0</v>
      </c>
      <c r="L23" s="12">
        <f t="shared" si="0"/>
        <v>610</v>
      </c>
      <c r="M23" s="13">
        <f t="shared" si="0"/>
        <v>688</v>
      </c>
      <c r="N23" s="11">
        <f t="shared" si="4"/>
        <v>1298</v>
      </c>
    </row>
    <row r="24" spans="2:14" ht="21.75" thickBot="1" x14ac:dyDescent="0.25">
      <c r="B24" s="90" t="s">
        <v>46</v>
      </c>
      <c r="C24" s="94">
        <f>'[2]پایگاه سلامت ضمیمه ایرانی'!C24</f>
        <v>416</v>
      </c>
      <c r="D24" s="94">
        <f>'[2]پایگاه سلامت ضمیمه ایرانی'!D24</f>
        <v>468</v>
      </c>
      <c r="E24" s="10">
        <f t="shared" si="1"/>
        <v>884</v>
      </c>
      <c r="F24" s="5">
        <v>0</v>
      </c>
      <c r="G24" s="5">
        <v>0</v>
      </c>
      <c r="H24" s="91">
        <f t="shared" si="2"/>
        <v>0</v>
      </c>
      <c r="I24" s="149">
        <v>0</v>
      </c>
      <c r="J24" s="148">
        <v>0</v>
      </c>
      <c r="K24" s="10">
        <f t="shared" si="5"/>
        <v>0</v>
      </c>
      <c r="L24" s="12">
        <f t="shared" si="0"/>
        <v>416</v>
      </c>
      <c r="M24" s="13">
        <f t="shared" si="0"/>
        <v>468</v>
      </c>
      <c r="N24" s="11">
        <f t="shared" si="4"/>
        <v>884</v>
      </c>
    </row>
    <row r="25" spans="2:14" ht="21.75" thickBot="1" x14ac:dyDescent="0.25">
      <c r="B25" s="90" t="s">
        <v>47</v>
      </c>
      <c r="C25" s="94">
        <f>'[2]پایگاه سلامت ضمیمه ایرانی'!C25</f>
        <v>245</v>
      </c>
      <c r="D25" s="94">
        <f>'[2]پایگاه سلامت ضمیمه ایرانی'!D25</f>
        <v>364</v>
      </c>
      <c r="E25" s="10">
        <f t="shared" si="1"/>
        <v>609</v>
      </c>
      <c r="F25" s="5">
        <v>0</v>
      </c>
      <c r="G25" s="5">
        <v>0</v>
      </c>
      <c r="H25" s="91">
        <f t="shared" si="2"/>
        <v>0</v>
      </c>
      <c r="I25" s="149">
        <v>0</v>
      </c>
      <c r="J25" s="148">
        <v>0</v>
      </c>
      <c r="K25" s="10">
        <f t="shared" si="5"/>
        <v>0</v>
      </c>
      <c r="L25" s="12">
        <f t="shared" si="0"/>
        <v>245</v>
      </c>
      <c r="M25" s="13">
        <f t="shared" si="0"/>
        <v>364</v>
      </c>
      <c r="N25" s="11">
        <f t="shared" si="4"/>
        <v>609</v>
      </c>
    </row>
    <row r="26" spans="2:14" ht="21.75" thickBot="1" x14ac:dyDescent="0.25">
      <c r="B26" s="90" t="s">
        <v>48</v>
      </c>
      <c r="C26" s="94">
        <f>'[2]پایگاه سلامت ضمیمه ایرانی'!C26</f>
        <v>261</v>
      </c>
      <c r="D26" s="94">
        <f>'[2]پایگاه سلامت ضمیمه ایرانی'!D26</f>
        <v>297</v>
      </c>
      <c r="E26" s="10">
        <f t="shared" si="1"/>
        <v>558</v>
      </c>
      <c r="F26" s="5">
        <v>0</v>
      </c>
      <c r="G26" s="5">
        <v>0</v>
      </c>
      <c r="H26" s="91">
        <f t="shared" si="2"/>
        <v>0</v>
      </c>
      <c r="I26" s="149">
        <v>0</v>
      </c>
      <c r="J26" s="148">
        <v>0</v>
      </c>
      <c r="K26" s="10">
        <f t="shared" si="5"/>
        <v>0</v>
      </c>
      <c r="L26" s="12">
        <f t="shared" si="0"/>
        <v>261</v>
      </c>
      <c r="M26" s="13">
        <f t="shared" si="0"/>
        <v>297</v>
      </c>
      <c r="N26" s="11">
        <f t="shared" si="4"/>
        <v>558</v>
      </c>
    </row>
    <row r="27" spans="2:14" ht="21.75" thickBot="1" x14ac:dyDescent="0.25">
      <c r="B27" s="92" t="s">
        <v>49</v>
      </c>
      <c r="C27" s="94">
        <f>'[2]پایگاه سلامت ضمیمه ایرانی'!C27</f>
        <v>291</v>
      </c>
      <c r="D27" s="94">
        <f>'[2]پایگاه سلامت ضمیمه ایرانی'!D27</f>
        <v>322</v>
      </c>
      <c r="E27" s="65">
        <f t="shared" si="1"/>
        <v>613</v>
      </c>
      <c r="F27" s="5">
        <v>0</v>
      </c>
      <c r="G27" s="5">
        <v>0</v>
      </c>
      <c r="H27" s="63">
        <f t="shared" si="2"/>
        <v>0</v>
      </c>
      <c r="I27" s="149">
        <v>0</v>
      </c>
      <c r="J27" s="148">
        <v>0</v>
      </c>
      <c r="K27" s="65">
        <f t="shared" si="5"/>
        <v>0</v>
      </c>
      <c r="L27" s="64">
        <f t="shared" si="0"/>
        <v>291</v>
      </c>
      <c r="M27" s="62">
        <f t="shared" si="0"/>
        <v>322</v>
      </c>
      <c r="N27" s="93">
        <f t="shared" si="4"/>
        <v>613</v>
      </c>
    </row>
    <row r="28" spans="2:14" ht="21.75" thickBot="1" x14ac:dyDescent="0.25">
      <c r="B28" s="56" t="s">
        <v>12</v>
      </c>
      <c r="C28" s="18">
        <f>SUM(C6:C27)</f>
        <v>22127</v>
      </c>
      <c r="D28" s="16">
        <f t="shared" ref="D28:N28" si="6">SUM(D6:D27)</f>
        <v>21608</v>
      </c>
      <c r="E28" s="17">
        <f t="shared" si="6"/>
        <v>43735</v>
      </c>
      <c r="F28" s="82">
        <f t="shared" si="6"/>
        <v>0</v>
      </c>
      <c r="G28" s="16">
        <f t="shared" si="6"/>
        <v>0</v>
      </c>
      <c r="H28" s="83">
        <f t="shared" si="6"/>
        <v>0</v>
      </c>
      <c r="I28" s="18">
        <f t="shared" si="6"/>
        <v>0</v>
      </c>
      <c r="J28" s="16">
        <f t="shared" si="6"/>
        <v>0</v>
      </c>
      <c r="K28" s="17">
        <f t="shared" si="6"/>
        <v>0</v>
      </c>
      <c r="L28" s="18">
        <f t="shared" si="6"/>
        <v>22127</v>
      </c>
      <c r="M28" s="16">
        <f t="shared" si="6"/>
        <v>21608</v>
      </c>
      <c r="N28" s="17">
        <f t="shared" si="6"/>
        <v>43735</v>
      </c>
    </row>
    <row r="29" spans="2:14" ht="15" thickBot="1" x14ac:dyDescent="0.25"/>
    <row r="30" spans="2:14" ht="21" x14ac:dyDescent="0.2">
      <c r="B30" s="247" t="s">
        <v>96</v>
      </c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51"/>
    </row>
    <row r="31" spans="2:14" ht="21.75" thickBot="1" x14ac:dyDescent="0.25">
      <c r="B31" s="248" t="s">
        <v>76</v>
      </c>
      <c r="C31" s="250"/>
      <c r="D31" s="250"/>
      <c r="E31" s="250"/>
      <c r="F31" s="250"/>
      <c r="G31" s="250"/>
      <c r="H31" s="250"/>
      <c r="I31" s="250"/>
      <c r="J31" s="250"/>
      <c r="K31" s="250"/>
      <c r="L31" s="250"/>
      <c r="M31" s="250"/>
      <c r="N31" s="252"/>
    </row>
    <row r="32" spans="2:14" ht="21" x14ac:dyDescent="0.2">
      <c r="B32" s="253" t="s">
        <v>24</v>
      </c>
      <c r="C32" s="247" t="s">
        <v>1</v>
      </c>
      <c r="D32" s="249"/>
      <c r="E32" s="258" t="s">
        <v>2</v>
      </c>
      <c r="F32" s="255" t="s">
        <v>3</v>
      </c>
      <c r="G32" s="249"/>
      <c r="H32" s="263" t="s">
        <v>4</v>
      </c>
      <c r="I32" s="253" t="s">
        <v>5</v>
      </c>
      <c r="J32" s="255"/>
      <c r="K32" s="258" t="s">
        <v>6</v>
      </c>
      <c r="L32" s="247" t="s">
        <v>7</v>
      </c>
      <c r="M32" s="249" t="s">
        <v>8</v>
      </c>
      <c r="N32" s="251" t="s">
        <v>9</v>
      </c>
    </row>
    <row r="33" spans="2:14" ht="21.75" thickBot="1" x14ac:dyDescent="0.25">
      <c r="B33" s="254"/>
      <c r="C33" s="3" t="s">
        <v>10</v>
      </c>
      <c r="D33" s="2" t="s">
        <v>11</v>
      </c>
      <c r="E33" s="259"/>
      <c r="F33" s="1" t="s">
        <v>10</v>
      </c>
      <c r="G33" s="2" t="s">
        <v>11</v>
      </c>
      <c r="H33" s="264"/>
      <c r="I33" s="3" t="s">
        <v>10</v>
      </c>
      <c r="J33" s="2" t="s">
        <v>11</v>
      </c>
      <c r="K33" s="259"/>
      <c r="L33" s="260"/>
      <c r="M33" s="261"/>
      <c r="N33" s="262"/>
    </row>
    <row r="34" spans="2:14" ht="21.75" thickBot="1" x14ac:dyDescent="0.25">
      <c r="B34" s="75" t="s">
        <v>28</v>
      </c>
      <c r="C34" s="94">
        <f>'[2]پایگاه سلامت غیر ضمیمه ایرانی'!C7</f>
        <v>22</v>
      </c>
      <c r="D34" s="94">
        <f>'[2]پایگاه سلامت غیر ضمیمه ایرانی'!D7</f>
        <v>17</v>
      </c>
      <c r="E34" s="6">
        <f>C34+D34</f>
        <v>39</v>
      </c>
      <c r="F34" s="5">
        <v>0</v>
      </c>
      <c r="G34" s="5">
        <v>0</v>
      </c>
      <c r="H34" s="89">
        <f>F34+G34</f>
        <v>0</v>
      </c>
      <c r="I34" s="150">
        <v>0</v>
      </c>
      <c r="J34" s="151">
        <v>0</v>
      </c>
      <c r="K34" s="7">
        <f>I34+J34</f>
        <v>0</v>
      </c>
      <c r="L34" s="8">
        <f t="shared" ref="L34:M55" si="7">F34+C34+I34</f>
        <v>22</v>
      </c>
      <c r="M34" s="9">
        <f t="shared" si="7"/>
        <v>17</v>
      </c>
      <c r="N34" s="7">
        <f>L34+M34</f>
        <v>39</v>
      </c>
    </row>
    <row r="35" spans="2:14" ht="21.75" thickBot="1" x14ac:dyDescent="0.25">
      <c r="B35" s="90" t="s">
        <v>29</v>
      </c>
      <c r="C35" s="94">
        <f>'[2]پایگاه سلامت غیر ضمیمه ایرانی'!C8</f>
        <v>329</v>
      </c>
      <c r="D35" s="94">
        <f>'[2]پایگاه سلامت غیر ضمیمه ایرانی'!D8</f>
        <v>277</v>
      </c>
      <c r="E35" s="10">
        <f t="shared" ref="E35:E55" si="8">C35+D35</f>
        <v>606</v>
      </c>
      <c r="F35" s="5">
        <v>0</v>
      </c>
      <c r="G35" s="5">
        <v>0</v>
      </c>
      <c r="H35" s="91">
        <f t="shared" ref="H35:H55" si="9">F35+G35</f>
        <v>0</v>
      </c>
      <c r="I35" s="150">
        <v>0</v>
      </c>
      <c r="J35" s="151">
        <v>0</v>
      </c>
      <c r="K35" s="11">
        <f t="shared" ref="K35:K38" si="10">I35+J35</f>
        <v>0</v>
      </c>
      <c r="L35" s="12">
        <f t="shared" si="7"/>
        <v>329</v>
      </c>
      <c r="M35" s="13">
        <f t="shared" si="7"/>
        <v>277</v>
      </c>
      <c r="N35" s="11">
        <f t="shared" ref="N35:N55" si="11">L35+M35</f>
        <v>606</v>
      </c>
    </row>
    <row r="36" spans="2:14" ht="21.75" thickBot="1" x14ac:dyDescent="0.25">
      <c r="B36" s="90" t="s">
        <v>30</v>
      </c>
      <c r="C36" s="94">
        <f>'[2]پایگاه سلامت غیر ضمیمه ایرانی'!C9</f>
        <v>1532</v>
      </c>
      <c r="D36" s="94">
        <f>'[2]پایگاه سلامت غیر ضمیمه ایرانی'!D9</f>
        <v>1472</v>
      </c>
      <c r="E36" s="10">
        <f t="shared" si="8"/>
        <v>3004</v>
      </c>
      <c r="F36" s="5">
        <v>0</v>
      </c>
      <c r="G36" s="5">
        <v>0</v>
      </c>
      <c r="H36" s="91">
        <f t="shared" si="9"/>
        <v>0</v>
      </c>
      <c r="I36" s="150">
        <v>0</v>
      </c>
      <c r="J36" s="151">
        <v>0</v>
      </c>
      <c r="K36" s="11">
        <f t="shared" si="10"/>
        <v>0</v>
      </c>
      <c r="L36" s="12">
        <f t="shared" si="7"/>
        <v>1532</v>
      </c>
      <c r="M36" s="13">
        <f t="shared" si="7"/>
        <v>1472</v>
      </c>
      <c r="N36" s="11">
        <f t="shared" si="11"/>
        <v>3004</v>
      </c>
    </row>
    <row r="37" spans="2:14" ht="21.75" thickBot="1" x14ac:dyDescent="0.25">
      <c r="B37" s="90" t="s">
        <v>31</v>
      </c>
      <c r="C37" s="94">
        <f>'[2]پایگاه سلامت غیر ضمیمه ایرانی'!C10</f>
        <v>1019</v>
      </c>
      <c r="D37" s="94">
        <f>'[2]پایگاه سلامت غیر ضمیمه ایرانی'!D10</f>
        <v>1000</v>
      </c>
      <c r="E37" s="10">
        <f t="shared" si="8"/>
        <v>2019</v>
      </c>
      <c r="F37" s="5">
        <v>0</v>
      </c>
      <c r="G37" s="5">
        <v>0</v>
      </c>
      <c r="H37" s="91">
        <f t="shared" si="9"/>
        <v>0</v>
      </c>
      <c r="I37" s="150">
        <v>0</v>
      </c>
      <c r="J37" s="151">
        <v>0</v>
      </c>
      <c r="K37" s="11">
        <f t="shared" si="10"/>
        <v>0</v>
      </c>
      <c r="L37" s="12">
        <f t="shared" si="7"/>
        <v>1019</v>
      </c>
      <c r="M37" s="13">
        <f t="shared" si="7"/>
        <v>1000</v>
      </c>
      <c r="N37" s="11">
        <f t="shared" si="11"/>
        <v>2019</v>
      </c>
    </row>
    <row r="38" spans="2:14" ht="21.75" thickBot="1" x14ac:dyDescent="0.25">
      <c r="B38" s="90" t="s">
        <v>32</v>
      </c>
      <c r="C38" s="94">
        <f>'[2]پایگاه سلامت غیر ضمیمه ایرانی'!C11</f>
        <v>1516</v>
      </c>
      <c r="D38" s="94">
        <f>'[2]پایگاه سلامت غیر ضمیمه ایرانی'!D11</f>
        <v>1508</v>
      </c>
      <c r="E38" s="10">
        <f t="shared" si="8"/>
        <v>3024</v>
      </c>
      <c r="F38" s="5">
        <v>0</v>
      </c>
      <c r="G38" s="5">
        <v>0</v>
      </c>
      <c r="H38" s="91">
        <f t="shared" si="9"/>
        <v>0</v>
      </c>
      <c r="I38" s="150">
        <v>0</v>
      </c>
      <c r="J38" s="151">
        <v>0</v>
      </c>
      <c r="K38" s="11">
        <f t="shared" si="10"/>
        <v>0</v>
      </c>
      <c r="L38" s="12">
        <f t="shared" si="7"/>
        <v>1516</v>
      </c>
      <c r="M38" s="13">
        <f t="shared" si="7"/>
        <v>1508</v>
      </c>
      <c r="N38" s="11">
        <f t="shared" si="11"/>
        <v>3024</v>
      </c>
    </row>
    <row r="39" spans="2:14" ht="21.75" thickBot="1" x14ac:dyDescent="0.25">
      <c r="B39" s="90" t="s">
        <v>33</v>
      </c>
      <c r="C39" s="94">
        <f>'[2]پایگاه سلامت غیر ضمیمه ایرانی'!C12</f>
        <v>1994</v>
      </c>
      <c r="D39" s="94">
        <f>'[2]پایگاه سلامت غیر ضمیمه ایرانی'!D12</f>
        <v>1992</v>
      </c>
      <c r="E39" s="10">
        <f t="shared" si="8"/>
        <v>3986</v>
      </c>
      <c r="F39" s="5">
        <v>0</v>
      </c>
      <c r="G39" s="5">
        <v>0</v>
      </c>
      <c r="H39" s="91">
        <f t="shared" si="9"/>
        <v>0</v>
      </c>
      <c r="I39" s="150">
        <v>0</v>
      </c>
      <c r="J39" s="151">
        <v>0</v>
      </c>
      <c r="K39" s="10">
        <f t="shared" ref="K39:K55" si="12">J39+I39</f>
        <v>0</v>
      </c>
      <c r="L39" s="12">
        <f t="shared" si="7"/>
        <v>1994</v>
      </c>
      <c r="M39" s="13">
        <f t="shared" si="7"/>
        <v>1992</v>
      </c>
      <c r="N39" s="11">
        <f t="shared" si="11"/>
        <v>3986</v>
      </c>
    </row>
    <row r="40" spans="2:14" ht="21.75" thickBot="1" x14ac:dyDescent="0.25">
      <c r="B40" s="90" t="s">
        <v>34</v>
      </c>
      <c r="C40" s="94">
        <f>'[2]پایگاه سلامت غیر ضمیمه ایرانی'!C13</f>
        <v>1082</v>
      </c>
      <c r="D40" s="94">
        <f>'[2]پایگاه سلامت غیر ضمیمه ایرانی'!D13</f>
        <v>1078</v>
      </c>
      <c r="E40" s="10">
        <f t="shared" si="8"/>
        <v>2160</v>
      </c>
      <c r="F40" s="5">
        <v>0</v>
      </c>
      <c r="G40" s="5">
        <v>0</v>
      </c>
      <c r="H40" s="91">
        <f t="shared" si="9"/>
        <v>0</v>
      </c>
      <c r="I40" s="150">
        <v>0</v>
      </c>
      <c r="J40" s="151">
        <v>0</v>
      </c>
      <c r="K40" s="10">
        <f t="shared" si="12"/>
        <v>0</v>
      </c>
      <c r="L40" s="12">
        <f t="shared" si="7"/>
        <v>1082</v>
      </c>
      <c r="M40" s="13">
        <f t="shared" si="7"/>
        <v>1078</v>
      </c>
      <c r="N40" s="11">
        <f t="shared" si="11"/>
        <v>2160</v>
      </c>
    </row>
    <row r="41" spans="2:14" ht="21.75" thickBot="1" x14ac:dyDescent="0.25">
      <c r="B41" s="90" t="s">
        <v>35</v>
      </c>
      <c r="C41" s="94">
        <f>'[2]پایگاه سلامت غیر ضمیمه ایرانی'!C14</f>
        <v>690</v>
      </c>
      <c r="D41" s="94">
        <f>'[2]پایگاه سلامت غیر ضمیمه ایرانی'!D14</f>
        <v>688</v>
      </c>
      <c r="E41" s="10">
        <f t="shared" si="8"/>
        <v>1378</v>
      </c>
      <c r="F41" s="5">
        <v>0</v>
      </c>
      <c r="G41" s="5">
        <v>0</v>
      </c>
      <c r="H41" s="91">
        <f t="shared" si="9"/>
        <v>0</v>
      </c>
      <c r="I41" s="150">
        <v>0</v>
      </c>
      <c r="J41" s="151">
        <v>0</v>
      </c>
      <c r="K41" s="10">
        <f t="shared" si="12"/>
        <v>0</v>
      </c>
      <c r="L41" s="12">
        <f t="shared" si="7"/>
        <v>690</v>
      </c>
      <c r="M41" s="13">
        <f t="shared" si="7"/>
        <v>688</v>
      </c>
      <c r="N41" s="11">
        <f t="shared" si="11"/>
        <v>1378</v>
      </c>
    </row>
    <row r="42" spans="2:14" ht="21.75" thickBot="1" x14ac:dyDescent="0.25">
      <c r="B42" s="90" t="s">
        <v>36</v>
      </c>
      <c r="C42" s="94">
        <f>'[2]پایگاه سلامت غیر ضمیمه ایرانی'!C15</f>
        <v>1503</v>
      </c>
      <c r="D42" s="94">
        <f>'[2]پایگاه سلامت غیر ضمیمه ایرانی'!D15</f>
        <v>1601</v>
      </c>
      <c r="E42" s="10">
        <f t="shared" si="8"/>
        <v>3104</v>
      </c>
      <c r="F42" s="5">
        <v>0</v>
      </c>
      <c r="G42" s="5">
        <v>0</v>
      </c>
      <c r="H42" s="91">
        <f t="shared" si="9"/>
        <v>0</v>
      </c>
      <c r="I42" s="150">
        <v>0</v>
      </c>
      <c r="J42" s="151">
        <v>0</v>
      </c>
      <c r="K42" s="10">
        <f t="shared" si="12"/>
        <v>0</v>
      </c>
      <c r="L42" s="12">
        <f t="shared" si="7"/>
        <v>1503</v>
      </c>
      <c r="M42" s="13">
        <f t="shared" si="7"/>
        <v>1601</v>
      </c>
      <c r="N42" s="11">
        <f t="shared" si="11"/>
        <v>3104</v>
      </c>
    </row>
    <row r="43" spans="2:14" ht="21.75" thickBot="1" x14ac:dyDescent="0.25">
      <c r="B43" s="90" t="s">
        <v>37</v>
      </c>
      <c r="C43" s="94">
        <f>'[2]پایگاه سلامت غیر ضمیمه ایرانی'!C16</f>
        <v>1595</v>
      </c>
      <c r="D43" s="94">
        <f>'[2]پایگاه سلامت غیر ضمیمه ایرانی'!D16</f>
        <v>1670</v>
      </c>
      <c r="E43" s="10">
        <f t="shared" si="8"/>
        <v>3265</v>
      </c>
      <c r="F43" s="5">
        <v>0</v>
      </c>
      <c r="G43" s="5">
        <v>0</v>
      </c>
      <c r="H43" s="91">
        <f t="shared" si="9"/>
        <v>0</v>
      </c>
      <c r="I43" s="150">
        <v>0</v>
      </c>
      <c r="J43" s="151">
        <v>0</v>
      </c>
      <c r="K43" s="10">
        <f t="shared" si="12"/>
        <v>0</v>
      </c>
      <c r="L43" s="12">
        <f t="shared" si="7"/>
        <v>1595</v>
      </c>
      <c r="M43" s="13">
        <f t="shared" si="7"/>
        <v>1670</v>
      </c>
      <c r="N43" s="11">
        <f t="shared" si="11"/>
        <v>3265</v>
      </c>
    </row>
    <row r="44" spans="2:14" ht="21.75" thickBot="1" x14ac:dyDescent="0.25">
      <c r="B44" s="90" t="s">
        <v>38</v>
      </c>
      <c r="C44" s="94">
        <f>'[2]پایگاه سلامت غیر ضمیمه ایرانی'!C17</f>
        <v>2288</v>
      </c>
      <c r="D44" s="94">
        <f>'[2]پایگاه سلامت غیر ضمیمه ایرانی'!D17</f>
        <v>2381</v>
      </c>
      <c r="E44" s="10">
        <f t="shared" si="8"/>
        <v>4669</v>
      </c>
      <c r="F44" s="5">
        <v>0</v>
      </c>
      <c r="G44" s="5">
        <v>0</v>
      </c>
      <c r="H44" s="91">
        <f t="shared" si="9"/>
        <v>0</v>
      </c>
      <c r="I44" s="150">
        <v>0</v>
      </c>
      <c r="J44" s="151">
        <v>0</v>
      </c>
      <c r="K44" s="10">
        <f t="shared" si="12"/>
        <v>0</v>
      </c>
      <c r="L44" s="12">
        <f t="shared" si="7"/>
        <v>2288</v>
      </c>
      <c r="M44" s="13">
        <f t="shared" si="7"/>
        <v>2381</v>
      </c>
      <c r="N44" s="11">
        <f t="shared" si="11"/>
        <v>4669</v>
      </c>
    </row>
    <row r="45" spans="2:14" ht="21.75" thickBot="1" x14ac:dyDescent="0.25">
      <c r="B45" s="90" t="s">
        <v>39</v>
      </c>
      <c r="C45" s="94">
        <f>'[2]پایگاه سلامت غیر ضمیمه ایرانی'!C18</f>
        <v>2926</v>
      </c>
      <c r="D45" s="94">
        <f>'[2]پایگاه سلامت غیر ضمیمه ایرانی'!D18</f>
        <v>2696</v>
      </c>
      <c r="E45" s="10">
        <f t="shared" si="8"/>
        <v>5622</v>
      </c>
      <c r="F45" s="5">
        <v>0</v>
      </c>
      <c r="G45" s="5">
        <v>0</v>
      </c>
      <c r="H45" s="91">
        <f t="shared" si="9"/>
        <v>0</v>
      </c>
      <c r="I45" s="150">
        <v>0</v>
      </c>
      <c r="J45" s="151">
        <v>0</v>
      </c>
      <c r="K45" s="10">
        <f t="shared" si="12"/>
        <v>0</v>
      </c>
      <c r="L45" s="12">
        <f t="shared" si="7"/>
        <v>2926</v>
      </c>
      <c r="M45" s="13">
        <f t="shared" si="7"/>
        <v>2696</v>
      </c>
      <c r="N45" s="11">
        <f t="shared" si="11"/>
        <v>5622</v>
      </c>
    </row>
    <row r="46" spans="2:14" ht="21.75" thickBot="1" x14ac:dyDescent="0.25">
      <c r="B46" s="90" t="s">
        <v>40</v>
      </c>
      <c r="C46" s="94">
        <f>'[2]پایگاه سلامت غیر ضمیمه ایرانی'!C19</f>
        <v>2260</v>
      </c>
      <c r="D46" s="94">
        <f>'[2]پایگاه سلامت غیر ضمیمه ایرانی'!D19</f>
        <v>2116</v>
      </c>
      <c r="E46" s="10">
        <f t="shared" si="8"/>
        <v>4376</v>
      </c>
      <c r="F46" s="5">
        <v>0</v>
      </c>
      <c r="G46" s="5">
        <v>0</v>
      </c>
      <c r="H46" s="91">
        <f t="shared" si="9"/>
        <v>0</v>
      </c>
      <c r="I46" s="150">
        <v>0</v>
      </c>
      <c r="J46" s="151">
        <v>0</v>
      </c>
      <c r="K46" s="10">
        <f t="shared" si="12"/>
        <v>0</v>
      </c>
      <c r="L46" s="12">
        <f t="shared" si="7"/>
        <v>2260</v>
      </c>
      <c r="M46" s="13">
        <f t="shared" si="7"/>
        <v>2116</v>
      </c>
      <c r="N46" s="11">
        <f t="shared" si="11"/>
        <v>4376</v>
      </c>
    </row>
    <row r="47" spans="2:14" ht="21.75" thickBot="1" x14ac:dyDescent="0.25">
      <c r="B47" s="90" t="s">
        <v>41</v>
      </c>
      <c r="C47" s="94">
        <f>'[2]پایگاه سلامت غیر ضمیمه ایرانی'!C20</f>
        <v>1932</v>
      </c>
      <c r="D47" s="94">
        <f>'[2]پایگاه سلامت غیر ضمیمه ایرانی'!D20</f>
        <v>1767</v>
      </c>
      <c r="E47" s="10">
        <f t="shared" si="8"/>
        <v>3699</v>
      </c>
      <c r="F47" s="5">
        <v>0</v>
      </c>
      <c r="G47" s="5">
        <v>0</v>
      </c>
      <c r="H47" s="91">
        <f t="shared" si="9"/>
        <v>0</v>
      </c>
      <c r="I47" s="150">
        <v>0</v>
      </c>
      <c r="J47" s="151">
        <v>0</v>
      </c>
      <c r="K47" s="10">
        <f t="shared" si="12"/>
        <v>0</v>
      </c>
      <c r="L47" s="12">
        <f t="shared" si="7"/>
        <v>1932</v>
      </c>
      <c r="M47" s="13">
        <f t="shared" si="7"/>
        <v>1767</v>
      </c>
      <c r="N47" s="11">
        <f t="shared" si="11"/>
        <v>3699</v>
      </c>
    </row>
    <row r="48" spans="2:14" ht="21.75" thickBot="1" x14ac:dyDescent="0.25">
      <c r="B48" s="90" t="s">
        <v>42</v>
      </c>
      <c r="C48" s="94">
        <f>'[2]پایگاه سلامت غیر ضمیمه ایرانی'!C21</f>
        <v>1745</v>
      </c>
      <c r="D48" s="94">
        <f>'[2]پایگاه سلامت غیر ضمیمه ایرانی'!D21</f>
        <v>1572</v>
      </c>
      <c r="E48" s="10">
        <f t="shared" si="8"/>
        <v>3317</v>
      </c>
      <c r="F48" s="5">
        <v>0</v>
      </c>
      <c r="G48" s="5">
        <v>0</v>
      </c>
      <c r="H48" s="91">
        <f t="shared" si="9"/>
        <v>0</v>
      </c>
      <c r="I48" s="150">
        <v>0</v>
      </c>
      <c r="J48" s="151">
        <v>0</v>
      </c>
      <c r="K48" s="10">
        <f t="shared" si="12"/>
        <v>0</v>
      </c>
      <c r="L48" s="12">
        <f t="shared" si="7"/>
        <v>1745</v>
      </c>
      <c r="M48" s="13">
        <f t="shared" si="7"/>
        <v>1572</v>
      </c>
      <c r="N48" s="11">
        <f t="shared" si="11"/>
        <v>3317</v>
      </c>
    </row>
    <row r="49" spans="2:14" ht="21.75" thickBot="1" x14ac:dyDescent="0.25">
      <c r="B49" s="90" t="s">
        <v>43</v>
      </c>
      <c r="C49" s="94">
        <f>'[2]پایگاه سلامت غیر ضمیمه ایرانی'!C22</f>
        <v>1306</v>
      </c>
      <c r="D49" s="94">
        <f>'[2]پایگاه سلامت غیر ضمیمه ایرانی'!D22</f>
        <v>1244</v>
      </c>
      <c r="E49" s="10">
        <f t="shared" si="8"/>
        <v>2550</v>
      </c>
      <c r="F49" s="5">
        <v>0</v>
      </c>
      <c r="G49" s="5">
        <v>0</v>
      </c>
      <c r="H49" s="91">
        <f t="shared" si="9"/>
        <v>0</v>
      </c>
      <c r="I49" s="150">
        <v>0</v>
      </c>
      <c r="J49" s="151">
        <v>0</v>
      </c>
      <c r="K49" s="10">
        <f t="shared" si="12"/>
        <v>0</v>
      </c>
      <c r="L49" s="12">
        <f t="shared" si="7"/>
        <v>1306</v>
      </c>
      <c r="M49" s="13">
        <f t="shared" si="7"/>
        <v>1244</v>
      </c>
      <c r="N49" s="11">
        <f t="shared" si="11"/>
        <v>2550</v>
      </c>
    </row>
    <row r="50" spans="2:14" ht="21.75" thickBot="1" x14ac:dyDescent="0.25">
      <c r="B50" s="90" t="s">
        <v>44</v>
      </c>
      <c r="C50" s="94">
        <f>'[2]پایگاه سلامت غیر ضمیمه ایرانی'!C23</f>
        <v>1022</v>
      </c>
      <c r="D50" s="94">
        <f>'[2]پایگاه سلامت غیر ضمیمه ایرانی'!D23</f>
        <v>948</v>
      </c>
      <c r="E50" s="10">
        <f t="shared" si="8"/>
        <v>1970</v>
      </c>
      <c r="F50" s="5">
        <v>0</v>
      </c>
      <c r="G50" s="5">
        <v>0</v>
      </c>
      <c r="H50" s="91">
        <f t="shared" si="9"/>
        <v>0</v>
      </c>
      <c r="I50" s="150">
        <v>0</v>
      </c>
      <c r="J50" s="151">
        <v>0</v>
      </c>
      <c r="K50" s="10">
        <f t="shared" si="12"/>
        <v>0</v>
      </c>
      <c r="L50" s="12">
        <f t="shared" si="7"/>
        <v>1022</v>
      </c>
      <c r="M50" s="13">
        <f t="shared" si="7"/>
        <v>948</v>
      </c>
      <c r="N50" s="11">
        <f t="shared" si="11"/>
        <v>1970</v>
      </c>
    </row>
    <row r="51" spans="2:14" ht="21.75" thickBot="1" x14ac:dyDescent="0.25">
      <c r="B51" s="90" t="s">
        <v>45</v>
      </c>
      <c r="C51" s="94">
        <f>'[2]پایگاه سلامت غیر ضمیمه ایرانی'!C24</f>
        <v>658</v>
      </c>
      <c r="D51" s="94">
        <f>'[2]پایگاه سلامت غیر ضمیمه ایرانی'!D24</f>
        <v>613</v>
      </c>
      <c r="E51" s="10">
        <f t="shared" si="8"/>
        <v>1271</v>
      </c>
      <c r="F51" s="5">
        <v>0</v>
      </c>
      <c r="G51" s="5">
        <v>0</v>
      </c>
      <c r="H51" s="91">
        <f t="shared" si="9"/>
        <v>0</v>
      </c>
      <c r="I51" s="150">
        <v>0</v>
      </c>
      <c r="J51" s="151">
        <v>0</v>
      </c>
      <c r="K51" s="10">
        <f t="shared" si="12"/>
        <v>0</v>
      </c>
      <c r="L51" s="12">
        <f t="shared" si="7"/>
        <v>658</v>
      </c>
      <c r="M51" s="13">
        <f t="shared" si="7"/>
        <v>613</v>
      </c>
      <c r="N51" s="11">
        <f t="shared" si="11"/>
        <v>1271</v>
      </c>
    </row>
    <row r="52" spans="2:14" ht="21.75" thickBot="1" x14ac:dyDescent="0.25">
      <c r="B52" s="90" t="s">
        <v>46</v>
      </c>
      <c r="C52" s="94">
        <f>'[2]پایگاه سلامت غیر ضمیمه ایرانی'!C25</f>
        <v>396</v>
      </c>
      <c r="D52" s="94">
        <f>'[2]پایگاه سلامت غیر ضمیمه ایرانی'!D25</f>
        <v>383</v>
      </c>
      <c r="E52" s="10">
        <f t="shared" si="8"/>
        <v>779</v>
      </c>
      <c r="F52" s="5">
        <v>0</v>
      </c>
      <c r="G52" s="5">
        <v>0</v>
      </c>
      <c r="H52" s="91">
        <f t="shared" si="9"/>
        <v>0</v>
      </c>
      <c r="I52" s="150">
        <v>0</v>
      </c>
      <c r="J52" s="151">
        <v>0</v>
      </c>
      <c r="K52" s="10">
        <f t="shared" si="12"/>
        <v>0</v>
      </c>
      <c r="L52" s="12">
        <f t="shared" si="7"/>
        <v>396</v>
      </c>
      <c r="M52" s="13">
        <f t="shared" si="7"/>
        <v>383</v>
      </c>
      <c r="N52" s="11">
        <f t="shared" si="11"/>
        <v>779</v>
      </c>
    </row>
    <row r="53" spans="2:14" ht="21.75" thickBot="1" x14ac:dyDescent="0.25">
      <c r="B53" s="90" t="s">
        <v>47</v>
      </c>
      <c r="C53" s="94">
        <f>'[2]پایگاه سلامت غیر ضمیمه ایرانی'!C26</f>
        <v>218</v>
      </c>
      <c r="D53" s="94">
        <f>'[2]پایگاه سلامت غیر ضمیمه ایرانی'!D26</f>
        <v>267</v>
      </c>
      <c r="E53" s="10">
        <f t="shared" si="8"/>
        <v>485</v>
      </c>
      <c r="F53" s="5">
        <v>0</v>
      </c>
      <c r="G53" s="5">
        <v>0</v>
      </c>
      <c r="H53" s="91">
        <f t="shared" si="9"/>
        <v>0</v>
      </c>
      <c r="I53" s="150">
        <v>0</v>
      </c>
      <c r="J53" s="151">
        <v>0</v>
      </c>
      <c r="K53" s="10">
        <f t="shared" si="12"/>
        <v>0</v>
      </c>
      <c r="L53" s="12">
        <f t="shared" si="7"/>
        <v>218</v>
      </c>
      <c r="M53" s="13">
        <f t="shared" si="7"/>
        <v>267</v>
      </c>
      <c r="N53" s="11">
        <f t="shared" si="11"/>
        <v>485</v>
      </c>
    </row>
    <row r="54" spans="2:14" ht="21.75" thickBot="1" x14ac:dyDescent="0.25">
      <c r="B54" s="90" t="s">
        <v>48</v>
      </c>
      <c r="C54" s="94">
        <f>'[2]پایگاه سلامت غیر ضمیمه ایرانی'!C27</f>
        <v>179</v>
      </c>
      <c r="D54" s="94">
        <f>'[2]پایگاه سلامت غیر ضمیمه ایرانی'!D27</f>
        <v>227</v>
      </c>
      <c r="E54" s="10">
        <f t="shared" si="8"/>
        <v>406</v>
      </c>
      <c r="F54" s="5">
        <v>0</v>
      </c>
      <c r="G54" s="5">
        <v>0</v>
      </c>
      <c r="H54" s="91">
        <f t="shared" si="9"/>
        <v>0</v>
      </c>
      <c r="I54" s="150">
        <v>0</v>
      </c>
      <c r="J54" s="151">
        <v>0</v>
      </c>
      <c r="K54" s="10">
        <f t="shared" si="12"/>
        <v>0</v>
      </c>
      <c r="L54" s="12">
        <f t="shared" si="7"/>
        <v>179</v>
      </c>
      <c r="M54" s="13">
        <f t="shared" si="7"/>
        <v>227</v>
      </c>
      <c r="N54" s="11">
        <f t="shared" si="11"/>
        <v>406</v>
      </c>
    </row>
    <row r="55" spans="2:14" ht="21.75" thickBot="1" x14ac:dyDescent="0.25">
      <c r="B55" s="92" t="s">
        <v>49</v>
      </c>
      <c r="C55" s="94">
        <f>'[2]پایگاه سلامت غیر ضمیمه ایرانی'!C28</f>
        <v>164</v>
      </c>
      <c r="D55" s="94">
        <f>'[2]پایگاه سلامت غیر ضمیمه ایرانی'!D28</f>
        <v>180</v>
      </c>
      <c r="E55" s="65">
        <f t="shared" si="8"/>
        <v>344</v>
      </c>
      <c r="F55" s="5">
        <v>0</v>
      </c>
      <c r="G55" s="5">
        <v>0</v>
      </c>
      <c r="H55" s="63">
        <f t="shared" si="9"/>
        <v>0</v>
      </c>
      <c r="I55" s="150">
        <v>0</v>
      </c>
      <c r="J55" s="151">
        <v>0</v>
      </c>
      <c r="K55" s="65">
        <f t="shared" si="12"/>
        <v>0</v>
      </c>
      <c r="L55" s="64">
        <f t="shared" si="7"/>
        <v>164</v>
      </c>
      <c r="M55" s="62">
        <f t="shared" si="7"/>
        <v>180</v>
      </c>
      <c r="N55" s="93">
        <f t="shared" si="11"/>
        <v>344</v>
      </c>
    </row>
    <row r="56" spans="2:14" ht="21.75" thickBot="1" x14ac:dyDescent="0.25">
      <c r="B56" s="56" t="s">
        <v>12</v>
      </c>
      <c r="C56" s="18">
        <f>SUM(C34:C55)</f>
        <v>26376</v>
      </c>
      <c r="D56" s="16">
        <f t="shared" ref="D56:N56" si="13">SUM(D34:D55)</f>
        <v>25697</v>
      </c>
      <c r="E56" s="17">
        <f t="shared" si="13"/>
        <v>52073</v>
      </c>
      <c r="F56" s="82">
        <f t="shared" si="13"/>
        <v>0</v>
      </c>
      <c r="G56" s="16">
        <f t="shared" si="13"/>
        <v>0</v>
      </c>
      <c r="H56" s="83">
        <f t="shared" si="13"/>
        <v>0</v>
      </c>
      <c r="I56" s="18">
        <f>SUM(I34:I55)</f>
        <v>0</v>
      </c>
      <c r="J56" s="18">
        <f>SUM(J34:J55)</f>
        <v>0</v>
      </c>
      <c r="K56" s="17">
        <f t="shared" si="13"/>
        <v>0</v>
      </c>
      <c r="L56" s="18">
        <f t="shared" si="13"/>
        <v>26376</v>
      </c>
      <c r="M56" s="16">
        <f t="shared" si="13"/>
        <v>25697</v>
      </c>
      <c r="N56" s="17">
        <f t="shared" si="13"/>
        <v>52073</v>
      </c>
    </row>
    <row r="57" spans="2:14" ht="15" thickBot="1" x14ac:dyDescent="0.25"/>
    <row r="58" spans="2:14" ht="21" x14ac:dyDescent="0.2">
      <c r="B58" s="247" t="s">
        <v>96</v>
      </c>
      <c r="C58" s="249"/>
      <c r="D58" s="249"/>
      <c r="E58" s="249"/>
      <c r="F58" s="249"/>
      <c r="G58" s="249"/>
      <c r="H58" s="249"/>
      <c r="I58" s="249"/>
      <c r="J58" s="249"/>
      <c r="K58" s="249"/>
      <c r="L58" s="249"/>
      <c r="M58" s="249"/>
      <c r="N58" s="251"/>
    </row>
    <row r="59" spans="2:14" ht="21.75" thickBot="1" x14ac:dyDescent="0.25">
      <c r="B59" s="248" t="s">
        <v>77</v>
      </c>
      <c r="C59" s="250"/>
      <c r="D59" s="250"/>
      <c r="E59" s="250"/>
      <c r="F59" s="250"/>
      <c r="G59" s="250"/>
      <c r="H59" s="250"/>
      <c r="I59" s="250"/>
      <c r="J59" s="250"/>
      <c r="K59" s="250"/>
      <c r="L59" s="250"/>
      <c r="M59" s="250"/>
      <c r="N59" s="252"/>
    </row>
    <row r="60" spans="2:14" ht="21" x14ac:dyDescent="0.2">
      <c r="B60" s="253" t="s">
        <v>24</v>
      </c>
      <c r="C60" s="247" t="s">
        <v>1</v>
      </c>
      <c r="D60" s="249"/>
      <c r="E60" s="258" t="s">
        <v>2</v>
      </c>
      <c r="F60" s="255" t="s">
        <v>3</v>
      </c>
      <c r="G60" s="249"/>
      <c r="H60" s="263" t="s">
        <v>4</v>
      </c>
      <c r="I60" s="253" t="s">
        <v>5</v>
      </c>
      <c r="J60" s="255"/>
      <c r="K60" s="258" t="s">
        <v>6</v>
      </c>
      <c r="L60" s="247" t="s">
        <v>7</v>
      </c>
      <c r="M60" s="249" t="s">
        <v>8</v>
      </c>
      <c r="N60" s="251" t="s">
        <v>9</v>
      </c>
    </row>
    <row r="61" spans="2:14" ht="21.75" thickBot="1" x14ac:dyDescent="0.25">
      <c r="B61" s="254"/>
      <c r="C61" s="3" t="s">
        <v>10</v>
      </c>
      <c r="D61" s="2" t="s">
        <v>11</v>
      </c>
      <c r="E61" s="259"/>
      <c r="F61" s="1" t="s">
        <v>10</v>
      </c>
      <c r="G61" s="2" t="s">
        <v>11</v>
      </c>
      <c r="H61" s="264"/>
      <c r="I61" s="3" t="s">
        <v>10</v>
      </c>
      <c r="J61" s="2" t="s">
        <v>11</v>
      </c>
      <c r="K61" s="259"/>
      <c r="L61" s="260"/>
      <c r="M61" s="261"/>
      <c r="N61" s="262"/>
    </row>
    <row r="62" spans="2:14" ht="21" x14ac:dyDescent="0.2">
      <c r="B62" s="75" t="s">
        <v>28</v>
      </c>
      <c r="C62" s="94">
        <f>C6+C34</f>
        <v>43</v>
      </c>
      <c r="D62" s="96">
        <f>D6+D34</f>
        <v>32</v>
      </c>
      <c r="E62" s="6">
        <f>C62+D62</f>
        <v>75</v>
      </c>
      <c r="F62" s="94">
        <f>F6+F34</f>
        <v>0</v>
      </c>
      <c r="G62" s="96">
        <f>G6+G34</f>
        <v>0</v>
      </c>
      <c r="H62" s="89">
        <f>F62+G62</f>
        <v>0</v>
      </c>
      <c r="I62" s="94">
        <f>I6+I34</f>
        <v>0</v>
      </c>
      <c r="J62" s="96">
        <f>J6+J34</f>
        <v>0</v>
      </c>
      <c r="K62" s="7">
        <f>I62+J62</f>
        <v>0</v>
      </c>
      <c r="L62" s="8">
        <f t="shared" ref="L62:M83" si="14">F62+C62+I62</f>
        <v>43</v>
      </c>
      <c r="M62" s="9">
        <f t="shared" si="14"/>
        <v>32</v>
      </c>
      <c r="N62" s="7">
        <f>L62+M62</f>
        <v>75</v>
      </c>
    </row>
    <row r="63" spans="2:14" ht="21" x14ac:dyDescent="0.2">
      <c r="B63" s="90" t="s">
        <v>29</v>
      </c>
      <c r="C63" s="94">
        <f t="shared" ref="C63:D78" si="15">C7+C35</f>
        <v>601</v>
      </c>
      <c r="D63" s="95">
        <f t="shared" si="15"/>
        <v>518</v>
      </c>
      <c r="E63" s="10">
        <f t="shared" ref="E63:E83" si="16">C63+D63</f>
        <v>1119</v>
      </c>
      <c r="F63" s="94">
        <f t="shared" ref="F63:G78" si="17">F7+F35</f>
        <v>0</v>
      </c>
      <c r="G63" s="95">
        <f t="shared" si="17"/>
        <v>0</v>
      </c>
      <c r="H63" s="91">
        <f t="shared" ref="H63:H83" si="18">F63+G63</f>
        <v>0</v>
      </c>
      <c r="I63" s="94">
        <f t="shared" ref="I63:J78" si="19">I7+I35</f>
        <v>0</v>
      </c>
      <c r="J63" s="95">
        <f t="shared" si="19"/>
        <v>0</v>
      </c>
      <c r="K63" s="11">
        <f t="shared" ref="K63:K66" si="20">I63+J63</f>
        <v>0</v>
      </c>
      <c r="L63" s="12">
        <f t="shared" si="14"/>
        <v>601</v>
      </c>
      <c r="M63" s="13">
        <f t="shared" si="14"/>
        <v>518</v>
      </c>
      <c r="N63" s="11">
        <f t="shared" ref="N63:N83" si="21">L63+M63</f>
        <v>1119</v>
      </c>
    </row>
    <row r="64" spans="2:14" ht="21" x14ac:dyDescent="0.2">
      <c r="B64" s="90" t="s">
        <v>30</v>
      </c>
      <c r="C64" s="94">
        <f t="shared" si="15"/>
        <v>2904</v>
      </c>
      <c r="D64" s="95">
        <f t="shared" si="15"/>
        <v>2834</v>
      </c>
      <c r="E64" s="10">
        <f t="shared" si="16"/>
        <v>5738</v>
      </c>
      <c r="F64" s="94">
        <f t="shared" si="17"/>
        <v>0</v>
      </c>
      <c r="G64" s="95">
        <f t="shared" si="17"/>
        <v>0</v>
      </c>
      <c r="H64" s="91">
        <f t="shared" si="18"/>
        <v>0</v>
      </c>
      <c r="I64" s="94">
        <f t="shared" si="19"/>
        <v>0</v>
      </c>
      <c r="J64" s="95">
        <f t="shared" si="19"/>
        <v>0</v>
      </c>
      <c r="K64" s="11">
        <f t="shared" si="20"/>
        <v>0</v>
      </c>
      <c r="L64" s="12">
        <f t="shared" si="14"/>
        <v>2904</v>
      </c>
      <c r="M64" s="13">
        <f t="shared" si="14"/>
        <v>2834</v>
      </c>
      <c r="N64" s="11">
        <f t="shared" si="21"/>
        <v>5738</v>
      </c>
    </row>
    <row r="65" spans="2:14" ht="21" x14ac:dyDescent="0.2">
      <c r="B65" s="90" t="s">
        <v>31</v>
      </c>
      <c r="C65" s="94">
        <f t="shared" si="15"/>
        <v>1936</v>
      </c>
      <c r="D65" s="95">
        <f t="shared" si="15"/>
        <v>1873</v>
      </c>
      <c r="E65" s="10">
        <f t="shared" si="16"/>
        <v>3809</v>
      </c>
      <c r="F65" s="94">
        <f t="shared" si="17"/>
        <v>0</v>
      </c>
      <c r="G65" s="95">
        <f t="shared" si="17"/>
        <v>0</v>
      </c>
      <c r="H65" s="91">
        <f t="shared" si="18"/>
        <v>0</v>
      </c>
      <c r="I65" s="94">
        <f t="shared" si="19"/>
        <v>0</v>
      </c>
      <c r="J65" s="95">
        <f t="shared" si="19"/>
        <v>0</v>
      </c>
      <c r="K65" s="11">
        <f t="shared" si="20"/>
        <v>0</v>
      </c>
      <c r="L65" s="12">
        <f t="shared" si="14"/>
        <v>1936</v>
      </c>
      <c r="M65" s="13">
        <f t="shared" si="14"/>
        <v>1873</v>
      </c>
      <c r="N65" s="11">
        <f t="shared" si="21"/>
        <v>3809</v>
      </c>
    </row>
    <row r="66" spans="2:14" ht="21" x14ac:dyDescent="0.2">
      <c r="B66" s="90" t="s">
        <v>32</v>
      </c>
      <c r="C66" s="94">
        <f t="shared" si="15"/>
        <v>2857</v>
      </c>
      <c r="D66" s="95">
        <f t="shared" si="15"/>
        <v>2856</v>
      </c>
      <c r="E66" s="10">
        <f t="shared" si="16"/>
        <v>5713</v>
      </c>
      <c r="F66" s="94">
        <f t="shared" si="17"/>
        <v>0</v>
      </c>
      <c r="G66" s="95">
        <f t="shared" si="17"/>
        <v>0</v>
      </c>
      <c r="H66" s="91">
        <f t="shared" si="18"/>
        <v>0</v>
      </c>
      <c r="I66" s="94">
        <f t="shared" si="19"/>
        <v>0</v>
      </c>
      <c r="J66" s="95">
        <f t="shared" si="19"/>
        <v>0</v>
      </c>
      <c r="K66" s="11">
        <f t="shared" si="20"/>
        <v>0</v>
      </c>
      <c r="L66" s="12">
        <f t="shared" si="14"/>
        <v>2857</v>
      </c>
      <c r="M66" s="13">
        <f t="shared" si="14"/>
        <v>2856</v>
      </c>
      <c r="N66" s="11">
        <f t="shared" si="21"/>
        <v>5713</v>
      </c>
    </row>
    <row r="67" spans="2:14" ht="21" x14ac:dyDescent="0.2">
      <c r="B67" s="90" t="s">
        <v>33</v>
      </c>
      <c r="C67" s="94">
        <f t="shared" si="15"/>
        <v>3613</v>
      </c>
      <c r="D67" s="95">
        <f t="shared" si="15"/>
        <v>3564</v>
      </c>
      <c r="E67" s="10">
        <f t="shared" si="16"/>
        <v>7177</v>
      </c>
      <c r="F67" s="94">
        <f t="shared" si="17"/>
        <v>0</v>
      </c>
      <c r="G67" s="95">
        <f t="shared" si="17"/>
        <v>0</v>
      </c>
      <c r="H67" s="91">
        <f t="shared" si="18"/>
        <v>0</v>
      </c>
      <c r="I67" s="94">
        <f t="shared" si="19"/>
        <v>0</v>
      </c>
      <c r="J67" s="95">
        <f t="shared" si="19"/>
        <v>0</v>
      </c>
      <c r="K67" s="10">
        <f t="shared" ref="K67:K83" si="22">J67+I67</f>
        <v>0</v>
      </c>
      <c r="L67" s="12">
        <f t="shared" si="14"/>
        <v>3613</v>
      </c>
      <c r="M67" s="13">
        <f t="shared" si="14"/>
        <v>3564</v>
      </c>
      <c r="N67" s="11">
        <f t="shared" si="21"/>
        <v>7177</v>
      </c>
    </row>
    <row r="68" spans="2:14" ht="21" x14ac:dyDescent="0.2">
      <c r="B68" s="90" t="s">
        <v>34</v>
      </c>
      <c r="C68" s="94">
        <f t="shared" si="15"/>
        <v>1990</v>
      </c>
      <c r="D68" s="95">
        <f t="shared" si="15"/>
        <v>1920</v>
      </c>
      <c r="E68" s="10">
        <f t="shared" si="16"/>
        <v>3910</v>
      </c>
      <c r="F68" s="94">
        <f t="shared" si="17"/>
        <v>0</v>
      </c>
      <c r="G68" s="95">
        <f t="shared" si="17"/>
        <v>0</v>
      </c>
      <c r="H68" s="91">
        <f t="shared" si="18"/>
        <v>0</v>
      </c>
      <c r="I68" s="94">
        <f t="shared" si="19"/>
        <v>0</v>
      </c>
      <c r="J68" s="95">
        <f t="shared" si="19"/>
        <v>0</v>
      </c>
      <c r="K68" s="10">
        <f t="shared" si="22"/>
        <v>0</v>
      </c>
      <c r="L68" s="12">
        <f t="shared" si="14"/>
        <v>1990</v>
      </c>
      <c r="M68" s="13">
        <f t="shared" si="14"/>
        <v>1920</v>
      </c>
      <c r="N68" s="11">
        <f t="shared" si="21"/>
        <v>3910</v>
      </c>
    </row>
    <row r="69" spans="2:14" ht="21" x14ac:dyDescent="0.2">
      <c r="B69" s="90" t="s">
        <v>35</v>
      </c>
      <c r="C69" s="94">
        <f t="shared" si="15"/>
        <v>1235</v>
      </c>
      <c r="D69" s="95">
        <f t="shared" si="15"/>
        <v>1190</v>
      </c>
      <c r="E69" s="10">
        <f t="shared" si="16"/>
        <v>2425</v>
      </c>
      <c r="F69" s="94">
        <f t="shared" si="17"/>
        <v>0</v>
      </c>
      <c r="G69" s="95">
        <f t="shared" si="17"/>
        <v>0</v>
      </c>
      <c r="H69" s="91">
        <f t="shared" si="18"/>
        <v>0</v>
      </c>
      <c r="I69" s="94">
        <f t="shared" si="19"/>
        <v>0</v>
      </c>
      <c r="J69" s="95">
        <f t="shared" si="19"/>
        <v>0</v>
      </c>
      <c r="K69" s="10">
        <f t="shared" si="22"/>
        <v>0</v>
      </c>
      <c r="L69" s="12">
        <f t="shared" si="14"/>
        <v>1235</v>
      </c>
      <c r="M69" s="13">
        <f t="shared" si="14"/>
        <v>1190</v>
      </c>
      <c r="N69" s="11">
        <f t="shared" si="21"/>
        <v>2425</v>
      </c>
    </row>
    <row r="70" spans="2:14" ht="21" x14ac:dyDescent="0.2">
      <c r="B70" s="90" t="s">
        <v>36</v>
      </c>
      <c r="C70" s="94">
        <f t="shared" si="15"/>
        <v>2794</v>
      </c>
      <c r="D70" s="95">
        <f t="shared" si="15"/>
        <v>2875</v>
      </c>
      <c r="E70" s="10">
        <f t="shared" si="16"/>
        <v>5669</v>
      </c>
      <c r="F70" s="94">
        <f t="shared" si="17"/>
        <v>0</v>
      </c>
      <c r="G70" s="95">
        <f t="shared" si="17"/>
        <v>0</v>
      </c>
      <c r="H70" s="91">
        <f t="shared" si="18"/>
        <v>0</v>
      </c>
      <c r="I70" s="94">
        <f t="shared" si="19"/>
        <v>0</v>
      </c>
      <c r="J70" s="95">
        <f t="shared" si="19"/>
        <v>0</v>
      </c>
      <c r="K70" s="10">
        <f t="shared" si="22"/>
        <v>0</v>
      </c>
      <c r="L70" s="12">
        <f t="shared" si="14"/>
        <v>2794</v>
      </c>
      <c r="M70" s="13">
        <f t="shared" si="14"/>
        <v>2875</v>
      </c>
      <c r="N70" s="11">
        <f t="shared" si="21"/>
        <v>5669</v>
      </c>
    </row>
    <row r="71" spans="2:14" ht="21" x14ac:dyDescent="0.2">
      <c r="B71" s="90" t="s">
        <v>37</v>
      </c>
      <c r="C71" s="94">
        <f t="shared" si="15"/>
        <v>2864</v>
      </c>
      <c r="D71" s="95">
        <f t="shared" si="15"/>
        <v>2897</v>
      </c>
      <c r="E71" s="10">
        <f t="shared" si="16"/>
        <v>5761</v>
      </c>
      <c r="F71" s="94">
        <f t="shared" si="17"/>
        <v>0</v>
      </c>
      <c r="G71" s="95">
        <f t="shared" si="17"/>
        <v>0</v>
      </c>
      <c r="H71" s="91">
        <f t="shared" si="18"/>
        <v>0</v>
      </c>
      <c r="I71" s="94">
        <f t="shared" si="19"/>
        <v>0</v>
      </c>
      <c r="J71" s="95">
        <f t="shared" si="19"/>
        <v>0</v>
      </c>
      <c r="K71" s="10">
        <f t="shared" si="22"/>
        <v>0</v>
      </c>
      <c r="L71" s="12">
        <f t="shared" si="14"/>
        <v>2864</v>
      </c>
      <c r="M71" s="13">
        <f t="shared" si="14"/>
        <v>2897</v>
      </c>
      <c r="N71" s="11">
        <f t="shared" si="21"/>
        <v>5761</v>
      </c>
    </row>
    <row r="72" spans="2:14" ht="21" x14ac:dyDescent="0.2">
      <c r="B72" s="90" t="s">
        <v>38</v>
      </c>
      <c r="C72" s="94">
        <f t="shared" si="15"/>
        <v>4155</v>
      </c>
      <c r="D72" s="95">
        <f t="shared" si="15"/>
        <v>4072</v>
      </c>
      <c r="E72" s="10">
        <f t="shared" si="16"/>
        <v>8227</v>
      </c>
      <c r="F72" s="94">
        <f t="shared" si="17"/>
        <v>0</v>
      </c>
      <c r="G72" s="95">
        <f t="shared" si="17"/>
        <v>0</v>
      </c>
      <c r="H72" s="91">
        <f t="shared" si="18"/>
        <v>0</v>
      </c>
      <c r="I72" s="94">
        <f t="shared" si="19"/>
        <v>0</v>
      </c>
      <c r="J72" s="95">
        <f t="shared" si="19"/>
        <v>0</v>
      </c>
      <c r="K72" s="10">
        <f t="shared" si="22"/>
        <v>0</v>
      </c>
      <c r="L72" s="12">
        <f t="shared" si="14"/>
        <v>4155</v>
      </c>
      <c r="M72" s="13">
        <f t="shared" si="14"/>
        <v>4072</v>
      </c>
      <c r="N72" s="11">
        <f t="shared" si="21"/>
        <v>8227</v>
      </c>
    </row>
    <row r="73" spans="2:14" ht="21" x14ac:dyDescent="0.2">
      <c r="B73" s="90" t="s">
        <v>39</v>
      </c>
      <c r="C73" s="94">
        <f t="shared" si="15"/>
        <v>5099</v>
      </c>
      <c r="D73" s="95">
        <f t="shared" si="15"/>
        <v>4732</v>
      </c>
      <c r="E73" s="10">
        <f t="shared" si="16"/>
        <v>9831</v>
      </c>
      <c r="F73" s="94">
        <f t="shared" si="17"/>
        <v>0</v>
      </c>
      <c r="G73" s="95">
        <f t="shared" si="17"/>
        <v>0</v>
      </c>
      <c r="H73" s="91">
        <f t="shared" si="18"/>
        <v>0</v>
      </c>
      <c r="I73" s="94">
        <f t="shared" si="19"/>
        <v>0</v>
      </c>
      <c r="J73" s="95">
        <f t="shared" si="19"/>
        <v>0</v>
      </c>
      <c r="K73" s="10">
        <f t="shared" si="22"/>
        <v>0</v>
      </c>
      <c r="L73" s="12">
        <f t="shared" si="14"/>
        <v>5099</v>
      </c>
      <c r="M73" s="13">
        <f t="shared" si="14"/>
        <v>4732</v>
      </c>
      <c r="N73" s="11">
        <f t="shared" si="21"/>
        <v>9831</v>
      </c>
    </row>
    <row r="74" spans="2:14" ht="21" x14ac:dyDescent="0.2">
      <c r="B74" s="90" t="s">
        <v>40</v>
      </c>
      <c r="C74" s="94">
        <f t="shared" si="15"/>
        <v>4022</v>
      </c>
      <c r="D74" s="95">
        <f t="shared" si="15"/>
        <v>3782</v>
      </c>
      <c r="E74" s="10">
        <f t="shared" si="16"/>
        <v>7804</v>
      </c>
      <c r="F74" s="94">
        <f t="shared" si="17"/>
        <v>0</v>
      </c>
      <c r="G74" s="95">
        <f t="shared" si="17"/>
        <v>0</v>
      </c>
      <c r="H74" s="91">
        <f t="shared" si="18"/>
        <v>0</v>
      </c>
      <c r="I74" s="94">
        <f t="shared" si="19"/>
        <v>0</v>
      </c>
      <c r="J74" s="95">
        <f t="shared" si="19"/>
        <v>0</v>
      </c>
      <c r="K74" s="10">
        <f t="shared" si="22"/>
        <v>0</v>
      </c>
      <c r="L74" s="12">
        <f t="shared" si="14"/>
        <v>4022</v>
      </c>
      <c r="M74" s="13">
        <f t="shared" si="14"/>
        <v>3782</v>
      </c>
      <c r="N74" s="11">
        <f t="shared" si="21"/>
        <v>7804</v>
      </c>
    </row>
    <row r="75" spans="2:14" ht="21" x14ac:dyDescent="0.2">
      <c r="B75" s="90" t="s">
        <v>41</v>
      </c>
      <c r="C75" s="94">
        <f t="shared" si="15"/>
        <v>3494</v>
      </c>
      <c r="D75" s="95">
        <f t="shared" si="15"/>
        <v>3255</v>
      </c>
      <c r="E75" s="10">
        <f t="shared" si="16"/>
        <v>6749</v>
      </c>
      <c r="F75" s="94">
        <f t="shared" si="17"/>
        <v>0</v>
      </c>
      <c r="G75" s="95">
        <f t="shared" si="17"/>
        <v>0</v>
      </c>
      <c r="H75" s="91">
        <f t="shared" si="18"/>
        <v>0</v>
      </c>
      <c r="I75" s="94">
        <f t="shared" si="19"/>
        <v>0</v>
      </c>
      <c r="J75" s="95">
        <f t="shared" si="19"/>
        <v>0</v>
      </c>
      <c r="K75" s="10">
        <f t="shared" si="22"/>
        <v>0</v>
      </c>
      <c r="L75" s="12">
        <f t="shared" si="14"/>
        <v>3494</v>
      </c>
      <c r="M75" s="13">
        <f t="shared" si="14"/>
        <v>3255</v>
      </c>
      <c r="N75" s="11">
        <f t="shared" si="21"/>
        <v>6749</v>
      </c>
    </row>
    <row r="76" spans="2:14" ht="21" x14ac:dyDescent="0.2">
      <c r="B76" s="90" t="s">
        <v>42</v>
      </c>
      <c r="C76" s="94">
        <f t="shared" si="15"/>
        <v>3188</v>
      </c>
      <c r="D76" s="95">
        <f t="shared" si="15"/>
        <v>2908</v>
      </c>
      <c r="E76" s="10">
        <f t="shared" si="16"/>
        <v>6096</v>
      </c>
      <c r="F76" s="94">
        <f t="shared" si="17"/>
        <v>0</v>
      </c>
      <c r="G76" s="95">
        <f t="shared" si="17"/>
        <v>0</v>
      </c>
      <c r="H76" s="91">
        <f t="shared" si="18"/>
        <v>0</v>
      </c>
      <c r="I76" s="94">
        <f t="shared" si="19"/>
        <v>0</v>
      </c>
      <c r="J76" s="95">
        <f t="shared" si="19"/>
        <v>0</v>
      </c>
      <c r="K76" s="10">
        <f t="shared" si="22"/>
        <v>0</v>
      </c>
      <c r="L76" s="12">
        <f t="shared" si="14"/>
        <v>3188</v>
      </c>
      <c r="M76" s="13">
        <f t="shared" si="14"/>
        <v>2908</v>
      </c>
      <c r="N76" s="11">
        <f t="shared" si="21"/>
        <v>6096</v>
      </c>
    </row>
    <row r="77" spans="2:14" ht="21" x14ac:dyDescent="0.2">
      <c r="B77" s="90" t="s">
        <v>43</v>
      </c>
      <c r="C77" s="94">
        <f t="shared" si="15"/>
        <v>2391</v>
      </c>
      <c r="D77" s="95">
        <f t="shared" si="15"/>
        <v>2369</v>
      </c>
      <c r="E77" s="10">
        <f t="shared" si="16"/>
        <v>4760</v>
      </c>
      <c r="F77" s="94">
        <f t="shared" si="17"/>
        <v>0</v>
      </c>
      <c r="G77" s="95">
        <f t="shared" si="17"/>
        <v>0</v>
      </c>
      <c r="H77" s="91">
        <f t="shared" si="18"/>
        <v>0</v>
      </c>
      <c r="I77" s="94">
        <f t="shared" si="19"/>
        <v>0</v>
      </c>
      <c r="J77" s="95">
        <f t="shared" si="19"/>
        <v>0</v>
      </c>
      <c r="K77" s="10">
        <f t="shared" si="22"/>
        <v>0</v>
      </c>
      <c r="L77" s="12">
        <f t="shared" si="14"/>
        <v>2391</v>
      </c>
      <c r="M77" s="13">
        <f t="shared" si="14"/>
        <v>2369</v>
      </c>
      <c r="N77" s="11">
        <f t="shared" si="21"/>
        <v>4760</v>
      </c>
    </row>
    <row r="78" spans="2:14" ht="21" x14ac:dyDescent="0.2">
      <c r="B78" s="90" t="s">
        <v>44</v>
      </c>
      <c r="C78" s="94">
        <f t="shared" si="15"/>
        <v>1879</v>
      </c>
      <c r="D78" s="95">
        <f t="shared" si="15"/>
        <v>1819</v>
      </c>
      <c r="E78" s="10">
        <f t="shared" si="16"/>
        <v>3698</v>
      </c>
      <c r="F78" s="94">
        <f t="shared" si="17"/>
        <v>0</v>
      </c>
      <c r="G78" s="95">
        <f t="shared" si="17"/>
        <v>0</v>
      </c>
      <c r="H78" s="91">
        <f t="shared" si="18"/>
        <v>0</v>
      </c>
      <c r="I78" s="94">
        <f t="shared" si="19"/>
        <v>0</v>
      </c>
      <c r="J78" s="95">
        <f t="shared" si="19"/>
        <v>0</v>
      </c>
      <c r="K78" s="10">
        <f t="shared" si="22"/>
        <v>0</v>
      </c>
      <c r="L78" s="12">
        <f t="shared" si="14"/>
        <v>1879</v>
      </c>
      <c r="M78" s="13">
        <f t="shared" si="14"/>
        <v>1819</v>
      </c>
      <c r="N78" s="11">
        <f t="shared" si="21"/>
        <v>3698</v>
      </c>
    </row>
    <row r="79" spans="2:14" ht="21" x14ac:dyDescent="0.2">
      <c r="B79" s="90" t="s">
        <v>45</v>
      </c>
      <c r="C79" s="94">
        <f t="shared" ref="C79:D83" si="23">C23+C51</f>
        <v>1268</v>
      </c>
      <c r="D79" s="95">
        <f t="shared" si="23"/>
        <v>1301</v>
      </c>
      <c r="E79" s="10">
        <f t="shared" si="16"/>
        <v>2569</v>
      </c>
      <c r="F79" s="94">
        <f t="shared" ref="F79:G83" si="24">F23+F51</f>
        <v>0</v>
      </c>
      <c r="G79" s="95">
        <f t="shared" si="24"/>
        <v>0</v>
      </c>
      <c r="H79" s="91">
        <f t="shared" si="18"/>
        <v>0</v>
      </c>
      <c r="I79" s="94">
        <f t="shared" ref="I79:J83" si="25">I23+I51</f>
        <v>0</v>
      </c>
      <c r="J79" s="95">
        <f t="shared" si="25"/>
        <v>0</v>
      </c>
      <c r="K79" s="10">
        <f t="shared" si="22"/>
        <v>0</v>
      </c>
      <c r="L79" s="12">
        <f t="shared" si="14"/>
        <v>1268</v>
      </c>
      <c r="M79" s="13">
        <f t="shared" si="14"/>
        <v>1301</v>
      </c>
      <c r="N79" s="11">
        <f t="shared" si="21"/>
        <v>2569</v>
      </c>
    </row>
    <row r="80" spans="2:14" ht="21" x14ac:dyDescent="0.2">
      <c r="B80" s="90" t="s">
        <v>46</v>
      </c>
      <c r="C80" s="94">
        <f t="shared" si="23"/>
        <v>812</v>
      </c>
      <c r="D80" s="95">
        <f t="shared" si="23"/>
        <v>851</v>
      </c>
      <c r="E80" s="10">
        <f t="shared" si="16"/>
        <v>1663</v>
      </c>
      <c r="F80" s="94">
        <f t="shared" si="24"/>
        <v>0</v>
      </c>
      <c r="G80" s="95">
        <f t="shared" si="24"/>
        <v>0</v>
      </c>
      <c r="H80" s="91">
        <f t="shared" si="18"/>
        <v>0</v>
      </c>
      <c r="I80" s="94">
        <f t="shared" si="25"/>
        <v>0</v>
      </c>
      <c r="J80" s="95">
        <f t="shared" si="25"/>
        <v>0</v>
      </c>
      <c r="K80" s="10">
        <f t="shared" si="22"/>
        <v>0</v>
      </c>
      <c r="L80" s="12">
        <f t="shared" si="14"/>
        <v>812</v>
      </c>
      <c r="M80" s="13">
        <f t="shared" si="14"/>
        <v>851</v>
      </c>
      <c r="N80" s="11">
        <f t="shared" si="21"/>
        <v>1663</v>
      </c>
    </row>
    <row r="81" spans="2:14" ht="21" x14ac:dyDescent="0.2">
      <c r="B81" s="90" t="s">
        <v>47</v>
      </c>
      <c r="C81" s="94">
        <f t="shared" si="23"/>
        <v>463</v>
      </c>
      <c r="D81" s="95">
        <f t="shared" si="23"/>
        <v>631</v>
      </c>
      <c r="E81" s="10">
        <f t="shared" si="16"/>
        <v>1094</v>
      </c>
      <c r="F81" s="94">
        <f t="shared" si="24"/>
        <v>0</v>
      </c>
      <c r="G81" s="95">
        <f t="shared" si="24"/>
        <v>0</v>
      </c>
      <c r="H81" s="91">
        <f t="shared" si="18"/>
        <v>0</v>
      </c>
      <c r="I81" s="94">
        <f t="shared" si="25"/>
        <v>0</v>
      </c>
      <c r="J81" s="95">
        <f t="shared" si="25"/>
        <v>0</v>
      </c>
      <c r="K81" s="10">
        <f t="shared" si="22"/>
        <v>0</v>
      </c>
      <c r="L81" s="12">
        <f t="shared" si="14"/>
        <v>463</v>
      </c>
      <c r="M81" s="13">
        <f t="shared" si="14"/>
        <v>631</v>
      </c>
      <c r="N81" s="11">
        <f t="shared" si="21"/>
        <v>1094</v>
      </c>
    </row>
    <row r="82" spans="2:14" ht="21" x14ac:dyDescent="0.2">
      <c r="B82" s="90" t="s">
        <v>48</v>
      </c>
      <c r="C82" s="94">
        <f t="shared" si="23"/>
        <v>440</v>
      </c>
      <c r="D82" s="95">
        <f t="shared" si="23"/>
        <v>524</v>
      </c>
      <c r="E82" s="10">
        <f t="shared" si="16"/>
        <v>964</v>
      </c>
      <c r="F82" s="94">
        <f t="shared" si="24"/>
        <v>0</v>
      </c>
      <c r="G82" s="95">
        <f t="shared" si="24"/>
        <v>0</v>
      </c>
      <c r="H82" s="91">
        <f t="shared" si="18"/>
        <v>0</v>
      </c>
      <c r="I82" s="94">
        <f t="shared" si="25"/>
        <v>0</v>
      </c>
      <c r="J82" s="95">
        <f t="shared" si="25"/>
        <v>0</v>
      </c>
      <c r="K82" s="10">
        <f t="shared" si="22"/>
        <v>0</v>
      </c>
      <c r="L82" s="12">
        <f t="shared" si="14"/>
        <v>440</v>
      </c>
      <c r="M82" s="13">
        <f t="shared" si="14"/>
        <v>524</v>
      </c>
      <c r="N82" s="11">
        <f t="shared" si="21"/>
        <v>964</v>
      </c>
    </row>
    <row r="83" spans="2:14" ht="21.75" thickBot="1" x14ac:dyDescent="0.25">
      <c r="B83" s="92" t="s">
        <v>49</v>
      </c>
      <c r="C83" s="94">
        <f t="shared" si="23"/>
        <v>455</v>
      </c>
      <c r="D83" s="97">
        <f t="shared" si="23"/>
        <v>502</v>
      </c>
      <c r="E83" s="65">
        <f t="shared" si="16"/>
        <v>957</v>
      </c>
      <c r="F83" s="94">
        <f t="shared" si="24"/>
        <v>0</v>
      </c>
      <c r="G83" s="97">
        <f t="shared" si="24"/>
        <v>0</v>
      </c>
      <c r="H83" s="63">
        <f t="shared" si="18"/>
        <v>0</v>
      </c>
      <c r="I83" s="94">
        <f t="shared" si="25"/>
        <v>0</v>
      </c>
      <c r="J83" s="95">
        <f t="shared" si="25"/>
        <v>0</v>
      </c>
      <c r="K83" s="65">
        <f t="shared" si="22"/>
        <v>0</v>
      </c>
      <c r="L83" s="64">
        <f t="shared" si="14"/>
        <v>455</v>
      </c>
      <c r="M83" s="62">
        <f t="shared" si="14"/>
        <v>502</v>
      </c>
      <c r="N83" s="93">
        <f t="shared" si="21"/>
        <v>957</v>
      </c>
    </row>
    <row r="84" spans="2:14" ht="21.75" thickBot="1" x14ac:dyDescent="0.25">
      <c r="B84" s="56" t="s">
        <v>12</v>
      </c>
      <c r="C84" s="18">
        <f>SUM(C62:C83)</f>
        <v>48503</v>
      </c>
      <c r="D84" s="16">
        <f t="shared" ref="D84:H84" si="26">SUM(D62:D83)</f>
        <v>47305</v>
      </c>
      <c r="E84" s="17">
        <f t="shared" si="26"/>
        <v>95808</v>
      </c>
      <c r="F84" s="82">
        <f t="shared" si="26"/>
        <v>0</v>
      </c>
      <c r="G84" s="16">
        <f t="shared" si="26"/>
        <v>0</v>
      </c>
      <c r="H84" s="83">
        <f t="shared" si="26"/>
        <v>0</v>
      </c>
      <c r="I84" s="84">
        <f>SUM(I62:I83)</f>
        <v>0</v>
      </c>
      <c r="J84" s="16">
        <f>SUM(J62:J83)</f>
        <v>0</v>
      </c>
      <c r="K84" s="17">
        <f t="shared" ref="K84:N84" si="27">SUM(K62:K83)</f>
        <v>0</v>
      </c>
      <c r="L84" s="18">
        <f t="shared" si="27"/>
        <v>48503</v>
      </c>
      <c r="M84" s="16">
        <f t="shared" si="27"/>
        <v>47305</v>
      </c>
      <c r="N84" s="17">
        <f t="shared" si="27"/>
        <v>95808</v>
      </c>
    </row>
    <row r="85" spans="2:14" ht="15" thickBot="1" x14ac:dyDescent="0.25"/>
    <row r="86" spans="2:14" ht="21" x14ac:dyDescent="0.2">
      <c r="B86" s="247" t="s">
        <v>96</v>
      </c>
      <c r="C86" s="249"/>
      <c r="D86" s="249"/>
      <c r="E86" s="249"/>
      <c r="F86" s="249"/>
      <c r="G86" s="249"/>
      <c r="H86" s="249"/>
      <c r="I86" s="249"/>
      <c r="J86" s="249"/>
      <c r="K86" s="249"/>
      <c r="L86" s="249"/>
      <c r="M86" s="249"/>
      <c r="N86" s="251"/>
    </row>
    <row r="87" spans="2:14" ht="21.75" thickBot="1" x14ac:dyDescent="0.25">
      <c r="B87" s="248" t="s">
        <v>78</v>
      </c>
      <c r="C87" s="250"/>
      <c r="D87" s="250"/>
      <c r="E87" s="250"/>
      <c r="F87" s="250"/>
      <c r="G87" s="250"/>
      <c r="H87" s="250"/>
      <c r="I87" s="250"/>
      <c r="J87" s="250"/>
      <c r="K87" s="250"/>
      <c r="L87" s="250"/>
      <c r="M87" s="250"/>
      <c r="N87" s="252"/>
    </row>
    <row r="88" spans="2:14" ht="21" x14ac:dyDescent="0.2">
      <c r="B88" s="253" t="s">
        <v>24</v>
      </c>
      <c r="C88" s="247" t="s">
        <v>1</v>
      </c>
      <c r="D88" s="249"/>
      <c r="E88" s="258" t="s">
        <v>2</v>
      </c>
      <c r="F88" s="255" t="s">
        <v>3</v>
      </c>
      <c r="G88" s="249"/>
      <c r="H88" s="263" t="s">
        <v>4</v>
      </c>
      <c r="I88" s="253" t="s">
        <v>5</v>
      </c>
      <c r="J88" s="255"/>
      <c r="K88" s="258" t="s">
        <v>6</v>
      </c>
      <c r="L88" s="247" t="s">
        <v>7</v>
      </c>
      <c r="M88" s="249" t="s">
        <v>8</v>
      </c>
      <c r="N88" s="251" t="s">
        <v>9</v>
      </c>
    </row>
    <row r="89" spans="2:14" ht="21.75" thickBot="1" x14ac:dyDescent="0.25">
      <c r="B89" s="254"/>
      <c r="C89" s="3" t="s">
        <v>10</v>
      </c>
      <c r="D89" s="2" t="s">
        <v>11</v>
      </c>
      <c r="E89" s="259"/>
      <c r="F89" s="1" t="s">
        <v>10</v>
      </c>
      <c r="G89" s="2" t="s">
        <v>11</v>
      </c>
      <c r="H89" s="264"/>
      <c r="I89" s="3" t="s">
        <v>10</v>
      </c>
      <c r="J89" s="2" t="s">
        <v>11</v>
      </c>
      <c r="K89" s="259"/>
      <c r="L89" s="260"/>
      <c r="M89" s="261"/>
      <c r="N89" s="262"/>
    </row>
    <row r="90" spans="2:14" ht="21" x14ac:dyDescent="0.2">
      <c r="B90" s="75" t="s">
        <v>28</v>
      </c>
      <c r="C90" s="94">
        <f>'[2]پایگاه سلامت ضمیمه غیر ایرانی'!C7</f>
        <v>10</v>
      </c>
      <c r="D90" s="94">
        <f>'[2]پایگاه سلامت ضمیمه غیر ایرانی'!D7</f>
        <v>10</v>
      </c>
      <c r="E90" s="6">
        <f>C90+D90</f>
        <v>20</v>
      </c>
      <c r="F90" s="98"/>
      <c r="G90" s="98"/>
      <c r="H90" s="89">
        <f>F90+G90</f>
        <v>0</v>
      </c>
      <c r="I90" s="94"/>
      <c r="J90" s="96"/>
      <c r="K90" s="7">
        <f>I90+J90</f>
        <v>0</v>
      </c>
      <c r="L90" s="8">
        <f t="shared" ref="L90:M111" si="28">F90+C90+I90</f>
        <v>10</v>
      </c>
      <c r="M90" s="9">
        <f t="shared" si="28"/>
        <v>10</v>
      </c>
      <c r="N90" s="7">
        <f>L90+M90</f>
        <v>20</v>
      </c>
    </row>
    <row r="91" spans="2:14" ht="21" x14ac:dyDescent="0.2">
      <c r="B91" s="90" t="s">
        <v>29</v>
      </c>
      <c r="C91" s="94">
        <f>'[2]پایگاه سلامت ضمیمه غیر ایرانی'!C8</f>
        <v>88</v>
      </c>
      <c r="D91" s="94">
        <f>'[2]پایگاه سلامت ضمیمه غیر ایرانی'!D8</f>
        <v>77</v>
      </c>
      <c r="E91" s="10">
        <f t="shared" ref="E91:E111" si="29">C91+D91</f>
        <v>165</v>
      </c>
      <c r="F91" s="98"/>
      <c r="G91" s="98"/>
      <c r="H91" s="91">
        <f t="shared" ref="H91:H111" si="30">F91+G91</f>
        <v>0</v>
      </c>
      <c r="I91" s="94"/>
      <c r="J91" s="95"/>
      <c r="K91" s="11">
        <f t="shared" ref="K91:K94" si="31">I91+J91</f>
        <v>0</v>
      </c>
      <c r="L91" s="12">
        <f t="shared" si="28"/>
        <v>88</v>
      </c>
      <c r="M91" s="13">
        <f t="shared" si="28"/>
        <v>77</v>
      </c>
      <c r="N91" s="11">
        <f t="shared" ref="N91:N111" si="32">L91+M91</f>
        <v>165</v>
      </c>
    </row>
    <row r="92" spans="2:14" ht="21" x14ac:dyDescent="0.2">
      <c r="B92" s="90" t="s">
        <v>30</v>
      </c>
      <c r="C92" s="94">
        <f>'[2]پایگاه سلامت ضمیمه غیر ایرانی'!C9</f>
        <v>358</v>
      </c>
      <c r="D92" s="94">
        <f>'[2]پایگاه سلامت ضمیمه غیر ایرانی'!D9</f>
        <v>383</v>
      </c>
      <c r="E92" s="10">
        <f t="shared" si="29"/>
        <v>741</v>
      </c>
      <c r="F92" s="98"/>
      <c r="G92" s="98"/>
      <c r="H92" s="91">
        <f t="shared" si="30"/>
        <v>0</v>
      </c>
      <c r="I92" s="94"/>
      <c r="J92" s="95"/>
      <c r="K92" s="11">
        <f t="shared" si="31"/>
        <v>0</v>
      </c>
      <c r="L92" s="12">
        <f t="shared" si="28"/>
        <v>358</v>
      </c>
      <c r="M92" s="13">
        <f t="shared" si="28"/>
        <v>383</v>
      </c>
      <c r="N92" s="11">
        <f t="shared" si="32"/>
        <v>741</v>
      </c>
    </row>
    <row r="93" spans="2:14" ht="21" x14ac:dyDescent="0.2">
      <c r="B93" s="90" t="s">
        <v>31</v>
      </c>
      <c r="C93" s="94">
        <f>'[2]پایگاه سلامت ضمیمه غیر ایرانی'!C10</f>
        <v>189</v>
      </c>
      <c r="D93" s="94">
        <f>'[2]پایگاه سلامت ضمیمه غیر ایرانی'!D10</f>
        <v>173</v>
      </c>
      <c r="E93" s="10">
        <f t="shared" si="29"/>
        <v>362</v>
      </c>
      <c r="F93" s="98"/>
      <c r="G93" s="98"/>
      <c r="H93" s="91">
        <f t="shared" si="30"/>
        <v>0</v>
      </c>
      <c r="I93" s="94"/>
      <c r="J93" s="95"/>
      <c r="K93" s="11">
        <f t="shared" si="31"/>
        <v>0</v>
      </c>
      <c r="L93" s="12">
        <f t="shared" si="28"/>
        <v>189</v>
      </c>
      <c r="M93" s="13">
        <f t="shared" si="28"/>
        <v>173</v>
      </c>
      <c r="N93" s="11">
        <f t="shared" si="32"/>
        <v>362</v>
      </c>
    </row>
    <row r="94" spans="2:14" ht="21" x14ac:dyDescent="0.2">
      <c r="B94" s="90" t="s">
        <v>32</v>
      </c>
      <c r="C94" s="94">
        <f>'[2]پایگاه سلامت ضمیمه غیر ایرانی'!C11</f>
        <v>228</v>
      </c>
      <c r="D94" s="94">
        <f>'[2]پایگاه سلامت ضمیمه غیر ایرانی'!D11</f>
        <v>257</v>
      </c>
      <c r="E94" s="10">
        <f t="shared" si="29"/>
        <v>485</v>
      </c>
      <c r="F94" s="98"/>
      <c r="G94" s="98"/>
      <c r="H94" s="91">
        <f t="shared" si="30"/>
        <v>0</v>
      </c>
      <c r="I94" s="94"/>
      <c r="J94" s="95"/>
      <c r="K94" s="11">
        <f t="shared" si="31"/>
        <v>0</v>
      </c>
      <c r="L94" s="12">
        <f t="shared" si="28"/>
        <v>228</v>
      </c>
      <c r="M94" s="13">
        <f t="shared" si="28"/>
        <v>257</v>
      </c>
      <c r="N94" s="11">
        <f t="shared" si="32"/>
        <v>485</v>
      </c>
    </row>
    <row r="95" spans="2:14" ht="21" x14ac:dyDescent="0.2">
      <c r="B95" s="90" t="s">
        <v>33</v>
      </c>
      <c r="C95" s="94">
        <f>'[2]پایگاه سلامت ضمیمه غیر ایرانی'!C12</f>
        <v>391</v>
      </c>
      <c r="D95" s="94">
        <f>'[2]پایگاه سلامت ضمیمه غیر ایرانی'!D12</f>
        <v>343</v>
      </c>
      <c r="E95" s="10">
        <f t="shared" si="29"/>
        <v>734</v>
      </c>
      <c r="F95" s="98"/>
      <c r="G95" s="98"/>
      <c r="H95" s="91">
        <f t="shared" si="30"/>
        <v>0</v>
      </c>
      <c r="I95" s="94"/>
      <c r="J95" s="95"/>
      <c r="K95" s="10">
        <f t="shared" ref="K95:K111" si="33">J95+I95</f>
        <v>0</v>
      </c>
      <c r="L95" s="12">
        <f t="shared" si="28"/>
        <v>391</v>
      </c>
      <c r="M95" s="13">
        <f t="shared" si="28"/>
        <v>343</v>
      </c>
      <c r="N95" s="11">
        <f t="shared" si="32"/>
        <v>734</v>
      </c>
    </row>
    <row r="96" spans="2:14" ht="21" x14ac:dyDescent="0.2">
      <c r="B96" s="90" t="s">
        <v>34</v>
      </c>
      <c r="C96" s="94">
        <f>'[2]پایگاه سلامت ضمیمه غیر ایرانی'!C13</f>
        <v>213</v>
      </c>
      <c r="D96" s="94">
        <f>'[2]پایگاه سلامت ضمیمه غیر ایرانی'!D13</f>
        <v>200</v>
      </c>
      <c r="E96" s="10">
        <f t="shared" si="29"/>
        <v>413</v>
      </c>
      <c r="F96" s="98"/>
      <c r="G96" s="98"/>
      <c r="H96" s="91">
        <f t="shared" si="30"/>
        <v>0</v>
      </c>
      <c r="I96" s="94"/>
      <c r="J96" s="95"/>
      <c r="K96" s="10">
        <f t="shared" si="33"/>
        <v>0</v>
      </c>
      <c r="L96" s="12">
        <f t="shared" si="28"/>
        <v>213</v>
      </c>
      <c r="M96" s="13">
        <f t="shared" si="28"/>
        <v>200</v>
      </c>
      <c r="N96" s="11">
        <f t="shared" si="32"/>
        <v>413</v>
      </c>
    </row>
    <row r="97" spans="2:14" ht="21" x14ac:dyDescent="0.2">
      <c r="B97" s="90" t="s">
        <v>35</v>
      </c>
      <c r="C97" s="94">
        <f>'[2]پایگاه سلامت ضمیمه غیر ایرانی'!C14</f>
        <v>130</v>
      </c>
      <c r="D97" s="94">
        <f>'[2]پایگاه سلامت ضمیمه غیر ایرانی'!D14</f>
        <v>142</v>
      </c>
      <c r="E97" s="10">
        <f t="shared" si="29"/>
        <v>272</v>
      </c>
      <c r="F97" s="98"/>
      <c r="G97" s="98"/>
      <c r="H97" s="91">
        <f t="shared" si="30"/>
        <v>0</v>
      </c>
      <c r="I97" s="94"/>
      <c r="J97" s="95"/>
      <c r="K97" s="10">
        <f t="shared" si="33"/>
        <v>0</v>
      </c>
      <c r="L97" s="12">
        <f t="shared" si="28"/>
        <v>130</v>
      </c>
      <c r="M97" s="13">
        <f t="shared" si="28"/>
        <v>142</v>
      </c>
      <c r="N97" s="11">
        <f t="shared" si="32"/>
        <v>272</v>
      </c>
    </row>
    <row r="98" spans="2:14" ht="21" x14ac:dyDescent="0.2">
      <c r="B98" s="90" t="s">
        <v>36</v>
      </c>
      <c r="C98" s="94">
        <f>'[2]پایگاه سلامت ضمیمه غیر ایرانی'!C15</f>
        <v>331</v>
      </c>
      <c r="D98" s="94">
        <f>'[2]پایگاه سلامت ضمیمه غیر ایرانی'!D15</f>
        <v>363</v>
      </c>
      <c r="E98" s="10">
        <f t="shared" si="29"/>
        <v>694</v>
      </c>
      <c r="F98" s="98"/>
      <c r="G98" s="98"/>
      <c r="H98" s="91">
        <f t="shared" si="30"/>
        <v>0</v>
      </c>
      <c r="I98" s="94"/>
      <c r="J98" s="95"/>
      <c r="K98" s="10">
        <f t="shared" si="33"/>
        <v>0</v>
      </c>
      <c r="L98" s="12">
        <f t="shared" si="28"/>
        <v>331</v>
      </c>
      <c r="M98" s="13">
        <f t="shared" si="28"/>
        <v>363</v>
      </c>
      <c r="N98" s="11">
        <f t="shared" si="32"/>
        <v>694</v>
      </c>
    </row>
    <row r="99" spans="2:14" ht="21" x14ac:dyDescent="0.2">
      <c r="B99" s="90" t="s">
        <v>37</v>
      </c>
      <c r="C99" s="94">
        <f>'[2]پایگاه سلامت ضمیمه غیر ایرانی'!C16</f>
        <v>321</v>
      </c>
      <c r="D99" s="94">
        <f>'[2]پایگاه سلامت ضمیمه غیر ایرانی'!D16</f>
        <v>344</v>
      </c>
      <c r="E99" s="10">
        <f t="shared" si="29"/>
        <v>665</v>
      </c>
      <c r="F99" s="98"/>
      <c r="G99" s="98"/>
      <c r="H99" s="91">
        <f t="shared" si="30"/>
        <v>0</v>
      </c>
      <c r="I99" s="94"/>
      <c r="J99" s="95"/>
      <c r="K99" s="10">
        <f t="shared" si="33"/>
        <v>0</v>
      </c>
      <c r="L99" s="12">
        <f t="shared" si="28"/>
        <v>321</v>
      </c>
      <c r="M99" s="13">
        <f t="shared" si="28"/>
        <v>344</v>
      </c>
      <c r="N99" s="11">
        <f t="shared" si="32"/>
        <v>665</v>
      </c>
    </row>
    <row r="100" spans="2:14" ht="21" x14ac:dyDescent="0.2">
      <c r="B100" s="90" t="s">
        <v>38</v>
      </c>
      <c r="C100" s="94">
        <f>'[2]پایگاه سلامت ضمیمه غیر ایرانی'!C17</f>
        <v>297</v>
      </c>
      <c r="D100" s="94">
        <f>'[2]پایگاه سلامت ضمیمه غیر ایرانی'!D17</f>
        <v>247</v>
      </c>
      <c r="E100" s="10">
        <f t="shared" si="29"/>
        <v>544</v>
      </c>
      <c r="F100" s="98"/>
      <c r="G100" s="98"/>
      <c r="H100" s="91">
        <f t="shared" si="30"/>
        <v>0</v>
      </c>
      <c r="I100" s="94"/>
      <c r="J100" s="95"/>
      <c r="K100" s="10">
        <f t="shared" si="33"/>
        <v>0</v>
      </c>
      <c r="L100" s="12">
        <f t="shared" si="28"/>
        <v>297</v>
      </c>
      <c r="M100" s="13">
        <f t="shared" si="28"/>
        <v>247</v>
      </c>
      <c r="N100" s="11">
        <f t="shared" si="32"/>
        <v>544</v>
      </c>
    </row>
    <row r="101" spans="2:14" ht="21" x14ac:dyDescent="0.2">
      <c r="B101" s="90" t="s">
        <v>39</v>
      </c>
      <c r="C101" s="94">
        <f>'[2]پایگاه سلامت ضمیمه غیر ایرانی'!C18</f>
        <v>203</v>
      </c>
      <c r="D101" s="94">
        <f>'[2]پایگاه سلامت ضمیمه غیر ایرانی'!D18</f>
        <v>199</v>
      </c>
      <c r="E101" s="10">
        <f t="shared" si="29"/>
        <v>402</v>
      </c>
      <c r="F101" s="98"/>
      <c r="G101" s="98"/>
      <c r="H101" s="91">
        <f t="shared" si="30"/>
        <v>0</v>
      </c>
      <c r="I101" s="94"/>
      <c r="J101" s="95"/>
      <c r="K101" s="10">
        <f t="shared" si="33"/>
        <v>0</v>
      </c>
      <c r="L101" s="12">
        <f t="shared" si="28"/>
        <v>203</v>
      </c>
      <c r="M101" s="13">
        <f t="shared" si="28"/>
        <v>199</v>
      </c>
      <c r="N101" s="11">
        <f t="shared" si="32"/>
        <v>402</v>
      </c>
    </row>
    <row r="102" spans="2:14" ht="21" x14ac:dyDescent="0.2">
      <c r="B102" s="90" t="s">
        <v>40</v>
      </c>
      <c r="C102" s="94">
        <f>'[2]پایگاه سلامت ضمیمه غیر ایرانی'!C19</f>
        <v>157</v>
      </c>
      <c r="D102" s="94">
        <f>'[2]پایگاه سلامت ضمیمه غیر ایرانی'!D19</f>
        <v>146</v>
      </c>
      <c r="E102" s="10">
        <f t="shared" si="29"/>
        <v>303</v>
      </c>
      <c r="F102" s="98"/>
      <c r="G102" s="98"/>
      <c r="H102" s="91">
        <f t="shared" si="30"/>
        <v>0</v>
      </c>
      <c r="I102" s="94"/>
      <c r="J102" s="95"/>
      <c r="K102" s="10">
        <f t="shared" si="33"/>
        <v>0</v>
      </c>
      <c r="L102" s="12">
        <f t="shared" si="28"/>
        <v>157</v>
      </c>
      <c r="M102" s="13">
        <f t="shared" si="28"/>
        <v>146</v>
      </c>
      <c r="N102" s="11">
        <f t="shared" si="32"/>
        <v>303</v>
      </c>
    </row>
    <row r="103" spans="2:14" ht="21" x14ac:dyDescent="0.2">
      <c r="B103" s="90" t="s">
        <v>41</v>
      </c>
      <c r="C103" s="94">
        <f>'[2]پایگاه سلامت ضمیمه غیر ایرانی'!C20</f>
        <v>101</v>
      </c>
      <c r="D103" s="94">
        <f>'[2]پایگاه سلامت ضمیمه غیر ایرانی'!D20</f>
        <v>100</v>
      </c>
      <c r="E103" s="10">
        <f t="shared" si="29"/>
        <v>201</v>
      </c>
      <c r="F103" s="98"/>
      <c r="G103" s="98"/>
      <c r="H103" s="91">
        <f t="shared" si="30"/>
        <v>0</v>
      </c>
      <c r="I103" s="94"/>
      <c r="J103" s="95"/>
      <c r="K103" s="10">
        <f t="shared" si="33"/>
        <v>0</v>
      </c>
      <c r="L103" s="12">
        <f t="shared" si="28"/>
        <v>101</v>
      </c>
      <c r="M103" s="13">
        <f t="shared" si="28"/>
        <v>100</v>
      </c>
      <c r="N103" s="11">
        <f t="shared" si="32"/>
        <v>201</v>
      </c>
    </row>
    <row r="104" spans="2:14" ht="21" x14ac:dyDescent="0.2">
      <c r="B104" s="90" t="s">
        <v>42</v>
      </c>
      <c r="C104" s="94">
        <f>'[2]پایگاه سلامت ضمیمه غیر ایرانی'!C21</f>
        <v>76</v>
      </c>
      <c r="D104" s="94">
        <f>'[2]پایگاه سلامت ضمیمه غیر ایرانی'!D21</f>
        <v>64</v>
      </c>
      <c r="E104" s="10">
        <f t="shared" si="29"/>
        <v>140</v>
      </c>
      <c r="F104" s="98"/>
      <c r="G104" s="98"/>
      <c r="H104" s="91">
        <f t="shared" si="30"/>
        <v>0</v>
      </c>
      <c r="I104" s="94"/>
      <c r="J104" s="95"/>
      <c r="K104" s="10">
        <f t="shared" si="33"/>
        <v>0</v>
      </c>
      <c r="L104" s="12">
        <f t="shared" si="28"/>
        <v>76</v>
      </c>
      <c r="M104" s="13">
        <f t="shared" si="28"/>
        <v>64</v>
      </c>
      <c r="N104" s="11">
        <f t="shared" si="32"/>
        <v>140</v>
      </c>
    </row>
    <row r="105" spans="2:14" ht="21" x14ac:dyDescent="0.2">
      <c r="B105" s="90" t="s">
        <v>43</v>
      </c>
      <c r="C105" s="94">
        <f>'[2]پایگاه سلامت ضمیمه غیر ایرانی'!C22</f>
        <v>56</v>
      </c>
      <c r="D105" s="94">
        <f>'[2]پایگاه سلامت ضمیمه غیر ایرانی'!D22</f>
        <v>62</v>
      </c>
      <c r="E105" s="10">
        <f t="shared" si="29"/>
        <v>118</v>
      </c>
      <c r="F105" s="98"/>
      <c r="G105" s="98"/>
      <c r="H105" s="91">
        <f t="shared" si="30"/>
        <v>0</v>
      </c>
      <c r="I105" s="94"/>
      <c r="J105" s="95"/>
      <c r="K105" s="10">
        <f t="shared" si="33"/>
        <v>0</v>
      </c>
      <c r="L105" s="12">
        <f t="shared" si="28"/>
        <v>56</v>
      </c>
      <c r="M105" s="13">
        <f t="shared" si="28"/>
        <v>62</v>
      </c>
      <c r="N105" s="11">
        <f t="shared" si="32"/>
        <v>118</v>
      </c>
    </row>
    <row r="106" spans="2:14" ht="21" x14ac:dyDescent="0.2">
      <c r="B106" s="90" t="s">
        <v>44</v>
      </c>
      <c r="C106" s="94">
        <f>'[2]پایگاه سلامت ضمیمه غیر ایرانی'!C23</f>
        <v>49</v>
      </c>
      <c r="D106" s="94">
        <f>'[2]پایگاه سلامت ضمیمه غیر ایرانی'!D23</f>
        <v>56</v>
      </c>
      <c r="E106" s="10">
        <f t="shared" si="29"/>
        <v>105</v>
      </c>
      <c r="F106" s="98"/>
      <c r="G106" s="98"/>
      <c r="H106" s="91">
        <f t="shared" si="30"/>
        <v>0</v>
      </c>
      <c r="I106" s="94"/>
      <c r="J106" s="95"/>
      <c r="K106" s="10">
        <f t="shared" si="33"/>
        <v>0</v>
      </c>
      <c r="L106" s="12">
        <f t="shared" si="28"/>
        <v>49</v>
      </c>
      <c r="M106" s="13">
        <f t="shared" si="28"/>
        <v>56</v>
      </c>
      <c r="N106" s="11">
        <f t="shared" si="32"/>
        <v>105</v>
      </c>
    </row>
    <row r="107" spans="2:14" ht="21" x14ac:dyDescent="0.2">
      <c r="B107" s="90" t="s">
        <v>45</v>
      </c>
      <c r="C107" s="94">
        <f>'[2]پایگاه سلامت ضمیمه غیر ایرانی'!C24</f>
        <v>37</v>
      </c>
      <c r="D107" s="94">
        <f>'[2]پایگاه سلامت ضمیمه غیر ایرانی'!D24</f>
        <v>27</v>
      </c>
      <c r="E107" s="10">
        <f t="shared" si="29"/>
        <v>64</v>
      </c>
      <c r="F107" s="98"/>
      <c r="G107" s="98"/>
      <c r="H107" s="91">
        <f t="shared" si="30"/>
        <v>0</v>
      </c>
      <c r="I107" s="94"/>
      <c r="J107" s="95"/>
      <c r="K107" s="10">
        <f t="shared" si="33"/>
        <v>0</v>
      </c>
      <c r="L107" s="12">
        <f t="shared" si="28"/>
        <v>37</v>
      </c>
      <c r="M107" s="13">
        <f t="shared" si="28"/>
        <v>27</v>
      </c>
      <c r="N107" s="11">
        <f t="shared" si="32"/>
        <v>64</v>
      </c>
    </row>
    <row r="108" spans="2:14" ht="21" x14ac:dyDescent="0.2">
      <c r="B108" s="90" t="s">
        <v>46</v>
      </c>
      <c r="C108" s="94">
        <f>'[2]پایگاه سلامت ضمیمه غیر ایرانی'!C25</f>
        <v>22</v>
      </c>
      <c r="D108" s="94">
        <f>'[2]پایگاه سلامت ضمیمه غیر ایرانی'!D25</f>
        <v>25</v>
      </c>
      <c r="E108" s="10">
        <f t="shared" si="29"/>
        <v>47</v>
      </c>
      <c r="F108" s="98"/>
      <c r="G108" s="98"/>
      <c r="H108" s="91">
        <f t="shared" si="30"/>
        <v>0</v>
      </c>
      <c r="I108" s="94"/>
      <c r="J108" s="95"/>
      <c r="K108" s="10">
        <f t="shared" si="33"/>
        <v>0</v>
      </c>
      <c r="L108" s="12">
        <f t="shared" si="28"/>
        <v>22</v>
      </c>
      <c r="M108" s="13">
        <f t="shared" si="28"/>
        <v>25</v>
      </c>
      <c r="N108" s="11">
        <f t="shared" si="32"/>
        <v>47</v>
      </c>
    </row>
    <row r="109" spans="2:14" ht="21" x14ac:dyDescent="0.2">
      <c r="B109" s="90" t="s">
        <v>47</v>
      </c>
      <c r="C109" s="94">
        <f>'[2]پایگاه سلامت ضمیمه غیر ایرانی'!C26</f>
        <v>15</v>
      </c>
      <c r="D109" s="94">
        <f>'[2]پایگاه سلامت ضمیمه غیر ایرانی'!D26</f>
        <v>5</v>
      </c>
      <c r="E109" s="10">
        <f t="shared" si="29"/>
        <v>20</v>
      </c>
      <c r="F109" s="98"/>
      <c r="G109" s="98"/>
      <c r="H109" s="91">
        <f t="shared" si="30"/>
        <v>0</v>
      </c>
      <c r="I109" s="94"/>
      <c r="J109" s="95"/>
      <c r="K109" s="10">
        <f t="shared" si="33"/>
        <v>0</v>
      </c>
      <c r="L109" s="12">
        <f t="shared" si="28"/>
        <v>15</v>
      </c>
      <c r="M109" s="13">
        <f t="shared" si="28"/>
        <v>5</v>
      </c>
      <c r="N109" s="11">
        <f t="shared" si="32"/>
        <v>20</v>
      </c>
    </row>
    <row r="110" spans="2:14" ht="21" x14ac:dyDescent="0.2">
      <c r="B110" s="90" t="s">
        <v>48</v>
      </c>
      <c r="C110" s="94">
        <f>'[2]پایگاه سلامت ضمیمه غیر ایرانی'!C27</f>
        <v>10</v>
      </c>
      <c r="D110" s="94">
        <f>'[2]پایگاه سلامت ضمیمه غیر ایرانی'!D27</f>
        <v>6</v>
      </c>
      <c r="E110" s="10">
        <f t="shared" si="29"/>
        <v>16</v>
      </c>
      <c r="F110" s="98"/>
      <c r="G110" s="98"/>
      <c r="H110" s="91">
        <f t="shared" si="30"/>
        <v>0</v>
      </c>
      <c r="I110" s="94"/>
      <c r="J110" s="95"/>
      <c r="K110" s="10">
        <f t="shared" si="33"/>
        <v>0</v>
      </c>
      <c r="L110" s="12">
        <f t="shared" si="28"/>
        <v>10</v>
      </c>
      <c r="M110" s="13">
        <f t="shared" si="28"/>
        <v>6</v>
      </c>
      <c r="N110" s="11">
        <f t="shared" si="32"/>
        <v>16</v>
      </c>
    </row>
    <row r="111" spans="2:14" ht="21.75" thickBot="1" x14ac:dyDescent="0.25">
      <c r="B111" s="92" t="s">
        <v>49</v>
      </c>
      <c r="C111" s="94">
        <f>'[2]پایگاه سلامت ضمیمه غیر ایرانی'!C28</f>
        <v>6</v>
      </c>
      <c r="D111" s="94">
        <f>'[2]پایگاه سلامت ضمیمه غیر ایرانی'!D28</f>
        <v>3</v>
      </c>
      <c r="E111" s="65">
        <f t="shared" si="29"/>
        <v>9</v>
      </c>
      <c r="F111" s="98"/>
      <c r="G111" s="98"/>
      <c r="H111" s="63">
        <f t="shared" si="30"/>
        <v>0</v>
      </c>
      <c r="I111" s="94"/>
      <c r="J111" s="95"/>
      <c r="K111" s="65">
        <f t="shared" si="33"/>
        <v>0</v>
      </c>
      <c r="L111" s="64">
        <f t="shared" si="28"/>
        <v>6</v>
      </c>
      <c r="M111" s="62">
        <f t="shared" si="28"/>
        <v>3</v>
      </c>
      <c r="N111" s="93">
        <f t="shared" si="32"/>
        <v>9</v>
      </c>
    </row>
    <row r="112" spans="2:14" ht="21.75" thickBot="1" x14ac:dyDescent="0.25">
      <c r="B112" s="56" t="s">
        <v>12</v>
      </c>
      <c r="C112" s="18">
        <f>SUM(C90:C111)</f>
        <v>3288</v>
      </c>
      <c r="D112" s="16">
        <f t="shared" ref="D112:N112" si="34">SUM(D90:D111)</f>
        <v>3232</v>
      </c>
      <c r="E112" s="17">
        <f t="shared" si="34"/>
        <v>6520</v>
      </c>
      <c r="F112" s="82">
        <f t="shared" si="34"/>
        <v>0</v>
      </c>
      <c r="G112" s="16">
        <f t="shared" si="34"/>
        <v>0</v>
      </c>
      <c r="H112" s="83">
        <f t="shared" si="34"/>
        <v>0</v>
      </c>
      <c r="I112" s="18">
        <f t="shared" si="34"/>
        <v>0</v>
      </c>
      <c r="J112" s="16">
        <f t="shared" si="34"/>
        <v>0</v>
      </c>
      <c r="K112" s="17">
        <f t="shared" si="34"/>
        <v>0</v>
      </c>
      <c r="L112" s="18">
        <f t="shared" si="34"/>
        <v>3288</v>
      </c>
      <c r="M112" s="16">
        <f t="shared" si="34"/>
        <v>3232</v>
      </c>
      <c r="N112" s="17">
        <f t="shared" si="34"/>
        <v>6520</v>
      </c>
    </row>
    <row r="113" spans="2:14" ht="15" thickBot="1" x14ac:dyDescent="0.25"/>
    <row r="114" spans="2:14" ht="21" x14ac:dyDescent="0.2">
      <c r="B114" s="247" t="s">
        <v>96</v>
      </c>
      <c r="C114" s="249"/>
      <c r="D114" s="249"/>
      <c r="E114" s="249"/>
      <c r="F114" s="249"/>
      <c r="G114" s="249"/>
      <c r="H114" s="249"/>
      <c r="I114" s="249"/>
      <c r="J114" s="249"/>
      <c r="K114" s="249"/>
      <c r="L114" s="249"/>
      <c r="M114" s="249"/>
      <c r="N114" s="251"/>
    </row>
    <row r="115" spans="2:14" ht="21.75" thickBot="1" x14ac:dyDescent="0.25">
      <c r="B115" s="248" t="s">
        <v>79</v>
      </c>
      <c r="C115" s="250"/>
      <c r="D115" s="250"/>
      <c r="E115" s="250"/>
      <c r="F115" s="250"/>
      <c r="G115" s="250"/>
      <c r="H115" s="250"/>
      <c r="I115" s="250"/>
      <c r="J115" s="250"/>
      <c r="K115" s="250"/>
      <c r="L115" s="250"/>
      <c r="M115" s="250"/>
      <c r="N115" s="252"/>
    </row>
    <row r="116" spans="2:14" ht="21" x14ac:dyDescent="0.2">
      <c r="B116" s="253" t="s">
        <v>24</v>
      </c>
      <c r="C116" s="247" t="s">
        <v>1</v>
      </c>
      <c r="D116" s="249"/>
      <c r="E116" s="258" t="s">
        <v>2</v>
      </c>
      <c r="F116" s="255" t="s">
        <v>3</v>
      </c>
      <c r="G116" s="249"/>
      <c r="H116" s="263" t="s">
        <v>4</v>
      </c>
      <c r="I116" s="253" t="s">
        <v>5</v>
      </c>
      <c r="J116" s="255"/>
      <c r="K116" s="258" t="s">
        <v>6</v>
      </c>
      <c r="L116" s="247" t="s">
        <v>7</v>
      </c>
      <c r="M116" s="249" t="s">
        <v>8</v>
      </c>
      <c r="N116" s="251" t="s">
        <v>9</v>
      </c>
    </row>
    <row r="117" spans="2:14" ht="21.75" thickBot="1" x14ac:dyDescent="0.25">
      <c r="B117" s="254"/>
      <c r="C117" s="3" t="s">
        <v>10</v>
      </c>
      <c r="D117" s="2" t="s">
        <v>11</v>
      </c>
      <c r="E117" s="259"/>
      <c r="F117" s="1" t="s">
        <v>10</v>
      </c>
      <c r="G117" s="2" t="s">
        <v>11</v>
      </c>
      <c r="H117" s="264"/>
      <c r="I117" s="3" t="s">
        <v>10</v>
      </c>
      <c r="J117" s="2" t="s">
        <v>11</v>
      </c>
      <c r="K117" s="259"/>
      <c r="L117" s="260"/>
      <c r="M117" s="261"/>
      <c r="N117" s="262"/>
    </row>
    <row r="118" spans="2:14" ht="21" x14ac:dyDescent="0.2">
      <c r="B118" s="75" t="s">
        <v>28</v>
      </c>
      <c r="C118" s="94">
        <f>'[2]پایگاه سلامت غیر ضمیمیه غیر ایر'!C7</f>
        <v>2</v>
      </c>
      <c r="D118" s="94">
        <f>'[2]پایگاه سلامت غیر ضمیمیه غیر ایر'!D7</f>
        <v>4</v>
      </c>
      <c r="E118" s="6">
        <f>C118+D118</f>
        <v>6</v>
      </c>
      <c r="F118" s="98">
        <v>0</v>
      </c>
      <c r="G118" s="98">
        <v>0</v>
      </c>
      <c r="H118" s="89">
        <f>F118+G118</f>
        <v>0</v>
      </c>
      <c r="I118" s="94">
        <v>0</v>
      </c>
      <c r="J118" s="96">
        <v>0</v>
      </c>
      <c r="K118" s="7">
        <f>I118+J118</f>
        <v>0</v>
      </c>
      <c r="L118" s="8">
        <f t="shared" ref="L118:M139" si="35">F118+C118+I118</f>
        <v>2</v>
      </c>
      <c r="M118" s="9">
        <f t="shared" si="35"/>
        <v>4</v>
      </c>
      <c r="N118" s="7">
        <f>L118+M118</f>
        <v>6</v>
      </c>
    </row>
    <row r="119" spans="2:14" ht="21" x14ac:dyDescent="0.2">
      <c r="B119" s="90" t="s">
        <v>29</v>
      </c>
      <c r="C119" s="94">
        <f>'[2]پایگاه سلامت غیر ضمیمیه غیر ایر'!C8</f>
        <v>81</v>
      </c>
      <c r="D119" s="94">
        <f>'[2]پایگاه سلامت غیر ضمیمیه غیر ایر'!D8</f>
        <v>68</v>
      </c>
      <c r="E119" s="10">
        <f t="shared" ref="E119:E139" si="36">C119+D119</f>
        <v>149</v>
      </c>
      <c r="F119" s="98">
        <v>0</v>
      </c>
      <c r="G119" s="98">
        <v>0</v>
      </c>
      <c r="H119" s="91">
        <f t="shared" ref="H119:H139" si="37">F119+G119</f>
        <v>0</v>
      </c>
      <c r="I119" s="94"/>
      <c r="J119" s="95"/>
      <c r="K119" s="11">
        <f t="shared" ref="K119:K122" si="38">I119+J119</f>
        <v>0</v>
      </c>
      <c r="L119" s="12">
        <f t="shared" si="35"/>
        <v>81</v>
      </c>
      <c r="M119" s="13">
        <f t="shared" si="35"/>
        <v>68</v>
      </c>
      <c r="N119" s="11">
        <f t="shared" ref="N119:N139" si="39">L119+M119</f>
        <v>149</v>
      </c>
    </row>
    <row r="120" spans="2:14" ht="21" x14ac:dyDescent="0.2">
      <c r="B120" s="90" t="s">
        <v>30</v>
      </c>
      <c r="C120" s="94">
        <f>'[2]پایگاه سلامت غیر ضمیمیه غیر ایر'!C9</f>
        <v>265</v>
      </c>
      <c r="D120" s="94">
        <f>'[2]پایگاه سلامت غیر ضمیمیه غیر ایر'!D9</f>
        <v>252</v>
      </c>
      <c r="E120" s="10">
        <f t="shared" si="36"/>
        <v>517</v>
      </c>
      <c r="F120" s="98">
        <v>0</v>
      </c>
      <c r="G120" s="98">
        <v>0</v>
      </c>
      <c r="H120" s="91">
        <f t="shared" si="37"/>
        <v>0</v>
      </c>
      <c r="I120" s="94"/>
      <c r="J120" s="95"/>
      <c r="K120" s="11">
        <f t="shared" si="38"/>
        <v>0</v>
      </c>
      <c r="L120" s="12">
        <f t="shared" si="35"/>
        <v>265</v>
      </c>
      <c r="M120" s="13">
        <f t="shared" si="35"/>
        <v>252</v>
      </c>
      <c r="N120" s="11">
        <f t="shared" si="39"/>
        <v>517</v>
      </c>
    </row>
    <row r="121" spans="2:14" ht="21" x14ac:dyDescent="0.2">
      <c r="B121" s="90" t="s">
        <v>31</v>
      </c>
      <c r="C121" s="94">
        <f>'[2]پایگاه سلامت غیر ضمیمیه غیر ایر'!C10</f>
        <v>135</v>
      </c>
      <c r="D121" s="94">
        <f>'[2]پایگاه سلامت غیر ضمیمیه غیر ایر'!D10</f>
        <v>129</v>
      </c>
      <c r="E121" s="10">
        <f t="shared" si="36"/>
        <v>264</v>
      </c>
      <c r="F121" s="98">
        <v>0</v>
      </c>
      <c r="G121" s="98">
        <v>0</v>
      </c>
      <c r="H121" s="91">
        <f t="shared" si="37"/>
        <v>0</v>
      </c>
      <c r="I121" s="94"/>
      <c r="J121" s="95"/>
      <c r="K121" s="11">
        <f t="shared" si="38"/>
        <v>0</v>
      </c>
      <c r="L121" s="12">
        <f t="shared" si="35"/>
        <v>135</v>
      </c>
      <c r="M121" s="13">
        <f t="shared" si="35"/>
        <v>129</v>
      </c>
      <c r="N121" s="11">
        <f t="shared" si="39"/>
        <v>264</v>
      </c>
    </row>
    <row r="122" spans="2:14" ht="21" x14ac:dyDescent="0.2">
      <c r="B122" s="90" t="s">
        <v>32</v>
      </c>
      <c r="C122" s="94">
        <f>'[2]پایگاه سلامت غیر ضمیمیه غیر ایر'!C11</f>
        <v>188</v>
      </c>
      <c r="D122" s="94">
        <f>'[2]پایگاه سلامت غیر ضمیمیه غیر ایر'!D11</f>
        <v>172</v>
      </c>
      <c r="E122" s="10">
        <f t="shared" si="36"/>
        <v>360</v>
      </c>
      <c r="F122" s="98">
        <v>0</v>
      </c>
      <c r="G122" s="98">
        <v>0</v>
      </c>
      <c r="H122" s="91">
        <f t="shared" si="37"/>
        <v>0</v>
      </c>
      <c r="I122" s="94"/>
      <c r="J122" s="95"/>
      <c r="K122" s="11">
        <f t="shared" si="38"/>
        <v>0</v>
      </c>
      <c r="L122" s="12">
        <f t="shared" si="35"/>
        <v>188</v>
      </c>
      <c r="M122" s="13">
        <f t="shared" si="35"/>
        <v>172</v>
      </c>
      <c r="N122" s="11">
        <f t="shared" si="39"/>
        <v>360</v>
      </c>
    </row>
    <row r="123" spans="2:14" ht="21" x14ac:dyDescent="0.2">
      <c r="B123" s="90" t="s">
        <v>33</v>
      </c>
      <c r="C123" s="94">
        <f>'[2]پایگاه سلامت غیر ضمیمیه غیر ایر'!C12</f>
        <v>279</v>
      </c>
      <c r="D123" s="94">
        <f>'[2]پایگاه سلامت غیر ضمیمیه غیر ایر'!D12</f>
        <v>270</v>
      </c>
      <c r="E123" s="10">
        <f t="shared" si="36"/>
        <v>549</v>
      </c>
      <c r="F123" s="98">
        <v>0</v>
      </c>
      <c r="G123" s="98">
        <v>0</v>
      </c>
      <c r="H123" s="91">
        <f t="shared" si="37"/>
        <v>0</v>
      </c>
      <c r="I123" s="94"/>
      <c r="J123" s="95"/>
      <c r="K123" s="10">
        <f t="shared" ref="K123:K139" si="40">J123+I123</f>
        <v>0</v>
      </c>
      <c r="L123" s="12">
        <f t="shared" si="35"/>
        <v>279</v>
      </c>
      <c r="M123" s="13">
        <f t="shared" si="35"/>
        <v>270</v>
      </c>
      <c r="N123" s="11">
        <f t="shared" si="39"/>
        <v>549</v>
      </c>
    </row>
    <row r="124" spans="2:14" ht="21" x14ac:dyDescent="0.2">
      <c r="B124" s="90" t="s">
        <v>34</v>
      </c>
      <c r="C124" s="94">
        <f>'[2]پایگاه سلامت غیر ضمیمیه غیر ایر'!C13</f>
        <v>186</v>
      </c>
      <c r="D124" s="94">
        <f>'[2]پایگاه سلامت غیر ضمیمیه غیر ایر'!D13</f>
        <v>162</v>
      </c>
      <c r="E124" s="10">
        <f t="shared" si="36"/>
        <v>348</v>
      </c>
      <c r="F124" s="98">
        <v>0</v>
      </c>
      <c r="G124" s="98">
        <v>0</v>
      </c>
      <c r="H124" s="91">
        <f t="shared" si="37"/>
        <v>0</v>
      </c>
      <c r="I124" s="94"/>
      <c r="J124" s="95"/>
      <c r="K124" s="10">
        <f t="shared" si="40"/>
        <v>0</v>
      </c>
      <c r="L124" s="12">
        <f t="shared" si="35"/>
        <v>186</v>
      </c>
      <c r="M124" s="13">
        <f t="shared" si="35"/>
        <v>162</v>
      </c>
      <c r="N124" s="11">
        <f t="shared" si="39"/>
        <v>348</v>
      </c>
    </row>
    <row r="125" spans="2:14" ht="21" x14ac:dyDescent="0.2">
      <c r="B125" s="90" t="s">
        <v>35</v>
      </c>
      <c r="C125" s="94">
        <f>'[2]پایگاه سلامت غیر ضمیمیه غیر ایر'!C14</f>
        <v>135</v>
      </c>
      <c r="D125" s="94">
        <f>'[2]پایگاه سلامت غیر ضمیمیه غیر ایر'!D14</f>
        <v>109</v>
      </c>
      <c r="E125" s="10">
        <f t="shared" si="36"/>
        <v>244</v>
      </c>
      <c r="F125" s="98">
        <v>0</v>
      </c>
      <c r="G125" s="98">
        <v>0</v>
      </c>
      <c r="H125" s="91">
        <f t="shared" si="37"/>
        <v>0</v>
      </c>
      <c r="I125" s="94"/>
      <c r="J125" s="95"/>
      <c r="K125" s="10">
        <f t="shared" si="40"/>
        <v>0</v>
      </c>
      <c r="L125" s="12">
        <f t="shared" si="35"/>
        <v>135</v>
      </c>
      <c r="M125" s="13">
        <f t="shared" si="35"/>
        <v>109</v>
      </c>
      <c r="N125" s="11">
        <f t="shared" si="39"/>
        <v>244</v>
      </c>
    </row>
    <row r="126" spans="2:14" ht="21" x14ac:dyDescent="0.2">
      <c r="B126" s="90" t="s">
        <v>36</v>
      </c>
      <c r="C126" s="94">
        <f>'[2]پایگاه سلامت غیر ضمیمیه غیر ایر'!C15</f>
        <v>307</v>
      </c>
      <c r="D126" s="94">
        <f>'[2]پایگاه سلامت غیر ضمیمیه غیر ایر'!D15</f>
        <v>326</v>
      </c>
      <c r="E126" s="10">
        <f t="shared" si="36"/>
        <v>633</v>
      </c>
      <c r="F126" s="98">
        <v>0</v>
      </c>
      <c r="G126" s="98">
        <v>0</v>
      </c>
      <c r="H126" s="91">
        <f t="shared" si="37"/>
        <v>0</v>
      </c>
      <c r="I126" s="94"/>
      <c r="J126" s="95"/>
      <c r="K126" s="10">
        <f t="shared" si="40"/>
        <v>0</v>
      </c>
      <c r="L126" s="12">
        <f t="shared" si="35"/>
        <v>307</v>
      </c>
      <c r="M126" s="13">
        <f t="shared" si="35"/>
        <v>326</v>
      </c>
      <c r="N126" s="11">
        <f t="shared" si="39"/>
        <v>633</v>
      </c>
    </row>
    <row r="127" spans="2:14" ht="21" x14ac:dyDescent="0.2">
      <c r="B127" s="90" t="s">
        <v>37</v>
      </c>
      <c r="C127" s="94">
        <f>'[2]پایگاه سلامت غیر ضمیمیه غیر ایر'!C16</f>
        <v>310</v>
      </c>
      <c r="D127" s="94">
        <f>'[2]پایگاه سلامت غیر ضمیمیه غیر ایر'!D16</f>
        <v>281</v>
      </c>
      <c r="E127" s="10">
        <f t="shared" si="36"/>
        <v>591</v>
      </c>
      <c r="F127" s="98">
        <v>0</v>
      </c>
      <c r="G127" s="98">
        <v>0</v>
      </c>
      <c r="H127" s="91">
        <f t="shared" si="37"/>
        <v>0</v>
      </c>
      <c r="I127" s="94"/>
      <c r="J127" s="95"/>
      <c r="K127" s="10">
        <f t="shared" si="40"/>
        <v>0</v>
      </c>
      <c r="L127" s="12">
        <f t="shared" si="35"/>
        <v>310</v>
      </c>
      <c r="M127" s="13">
        <f t="shared" si="35"/>
        <v>281</v>
      </c>
      <c r="N127" s="11">
        <f t="shared" si="39"/>
        <v>591</v>
      </c>
    </row>
    <row r="128" spans="2:14" ht="21" x14ac:dyDescent="0.2">
      <c r="B128" s="90" t="s">
        <v>38</v>
      </c>
      <c r="C128" s="94">
        <f>'[2]پایگاه سلامت غیر ضمیمیه غیر ایر'!C17</f>
        <v>249</v>
      </c>
      <c r="D128" s="94">
        <f>'[2]پایگاه سلامت غیر ضمیمیه غیر ایر'!D17</f>
        <v>234</v>
      </c>
      <c r="E128" s="10">
        <f t="shared" si="36"/>
        <v>483</v>
      </c>
      <c r="F128" s="98">
        <v>0</v>
      </c>
      <c r="G128" s="98">
        <v>0</v>
      </c>
      <c r="H128" s="91">
        <f t="shared" si="37"/>
        <v>0</v>
      </c>
      <c r="I128" s="94"/>
      <c r="J128" s="95"/>
      <c r="K128" s="10">
        <f t="shared" si="40"/>
        <v>0</v>
      </c>
      <c r="L128" s="12">
        <f t="shared" si="35"/>
        <v>249</v>
      </c>
      <c r="M128" s="13">
        <f t="shared" si="35"/>
        <v>234</v>
      </c>
      <c r="N128" s="11">
        <f t="shared" si="39"/>
        <v>483</v>
      </c>
    </row>
    <row r="129" spans="2:14" ht="21" x14ac:dyDescent="0.2">
      <c r="B129" s="90" t="s">
        <v>39</v>
      </c>
      <c r="C129" s="94">
        <f>'[2]پایگاه سلامت غیر ضمیمیه غیر ایر'!C18</f>
        <v>171</v>
      </c>
      <c r="D129" s="94">
        <f>'[2]پایگاه سلامت غیر ضمیمیه غیر ایر'!D18</f>
        <v>157</v>
      </c>
      <c r="E129" s="10">
        <f t="shared" si="36"/>
        <v>328</v>
      </c>
      <c r="F129" s="98">
        <v>0</v>
      </c>
      <c r="G129" s="98">
        <v>0</v>
      </c>
      <c r="H129" s="91">
        <f t="shared" si="37"/>
        <v>0</v>
      </c>
      <c r="I129" s="94"/>
      <c r="J129" s="95"/>
      <c r="K129" s="10">
        <f t="shared" si="40"/>
        <v>0</v>
      </c>
      <c r="L129" s="12">
        <f t="shared" si="35"/>
        <v>171</v>
      </c>
      <c r="M129" s="13">
        <f t="shared" si="35"/>
        <v>157</v>
      </c>
      <c r="N129" s="11">
        <f t="shared" si="39"/>
        <v>328</v>
      </c>
    </row>
    <row r="130" spans="2:14" ht="21" x14ac:dyDescent="0.2">
      <c r="B130" s="90" t="s">
        <v>40</v>
      </c>
      <c r="C130" s="94">
        <f>'[2]پایگاه سلامت غیر ضمیمیه غیر ایر'!C19</f>
        <v>139</v>
      </c>
      <c r="D130" s="94">
        <f>'[2]پایگاه سلامت غیر ضمیمیه غیر ایر'!D19</f>
        <v>127</v>
      </c>
      <c r="E130" s="10">
        <f t="shared" si="36"/>
        <v>266</v>
      </c>
      <c r="F130" s="98">
        <v>0</v>
      </c>
      <c r="G130" s="98">
        <v>0</v>
      </c>
      <c r="H130" s="91">
        <f t="shared" si="37"/>
        <v>0</v>
      </c>
      <c r="I130" s="94"/>
      <c r="J130" s="95"/>
      <c r="K130" s="10">
        <f t="shared" si="40"/>
        <v>0</v>
      </c>
      <c r="L130" s="12">
        <f t="shared" si="35"/>
        <v>139</v>
      </c>
      <c r="M130" s="13">
        <f t="shared" si="35"/>
        <v>127</v>
      </c>
      <c r="N130" s="11">
        <f t="shared" si="39"/>
        <v>266</v>
      </c>
    </row>
    <row r="131" spans="2:14" ht="21" x14ac:dyDescent="0.2">
      <c r="B131" s="90" t="s">
        <v>41</v>
      </c>
      <c r="C131" s="94">
        <f>'[2]پایگاه سلامت غیر ضمیمیه غیر ایر'!C20</f>
        <v>106</v>
      </c>
      <c r="D131" s="94">
        <f>'[2]پایگاه سلامت غیر ضمیمیه غیر ایر'!D20</f>
        <v>79</v>
      </c>
      <c r="E131" s="10">
        <f t="shared" si="36"/>
        <v>185</v>
      </c>
      <c r="F131" s="98">
        <v>0</v>
      </c>
      <c r="G131" s="98">
        <v>0</v>
      </c>
      <c r="H131" s="91">
        <f t="shared" si="37"/>
        <v>0</v>
      </c>
      <c r="I131" s="94"/>
      <c r="J131" s="95"/>
      <c r="K131" s="10">
        <f t="shared" si="40"/>
        <v>0</v>
      </c>
      <c r="L131" s="12">
        <f t="shared" si="35"/>
        <v>106</v>
      </c>
      <c r="M131" s="13">
        <f t="shared" si="35"/>
        <v>79</v>
      </c>
      <c r="N131" s="11">
        <f t="shared" si="39"/>
        <v>185</v>
      </c>
    </row>
    <row r="132" spans="2:14" ht="21" x14ac:dyDescent="0.2">
      <c r="B132" s="90" t="s">
        <v>42</v>
      </c>
      <c r="C132" s="94">
        <f>'[2]پایگاه سلامت غیر ضمیمیه غیر ایر'!C21</f>
        <v>74</v>
      </c>
      <c r="D132" s="94">
        <f>'[2]پایگاه سلامت غیر ضمیمیه غیر ایر'!D21</f>
        <v>72</v>
      </c>
      <c r="E132" s="10">
        <f t="shared" si="36"/>
        <v>146</v>
      </c>
      <c r="F132" s="98">
        <v>0</v>
      </c>
      <c r="G132" s="98">
        <v>0</v>
      </c>
      <c r="H132" s="91">
        <f t="shared" si="37"/>
        <v>0</v>
      </c>
      <c r="I132" s="94"/>
      <c r="J132" s="95"/>
      <c r="K132" s="10">
        <f t="shared" si="40"/>
        <v>0</v>
      </c>
      <c r="L132" s="12">
        <f t="shared" si="35"/>
        <v>74</v>
      </c>
      <c r="M132" s="13">
        <f t="shared" si="35"/>
        <v>72</v>
      </c>
      <c r="N132" s="11">
        <f t="shared" si="39"/>
        <v>146</v>
      </c>
    </row>
    <row r="133" spans="2:14" ht="21" x14ac:dyDescent="0.2">
      <c r="B133" s="90" t="s">
        <v>43</v>
      </c>
      <c r="C133" s="94">
        <f>'[2]پایگاه سلامت غیر ضمیمیه غیر ایر'!C22</f>
        <v>65</v>
      </c>
      <c r="D133" s="94">
        <f>'[2]پایگاه سلامت غیر ضمیمیه غیر ایر'!D22</f>
        <v>58</v>
      </c>
      <c r="E133" s="10">
        <f t="shared" si="36"/>
        <v>123</v>
      </c>
      <c r="F133" s="98">
        <v>0</v>
      </c>
      <c r="G133" s="98">
        <v>0</v>
      </c>
      <c r="H133" s="91">
        <f t="shared" si="37"/>
        <v>0</v>
      </c>
      <c r="I133" s="94"/>
      <c r="J133" s="95"/>
      <c r="K133" s="10">
        <f t="shared" si="40"/>
        <v>0</v>
      </c>
      <c r="L133" s="12">
        <f t="shared" si="35"/>
        <v>65</v>
      </c>
      <c r="M133" s="13">
        <f t="shared" si="35"/>
        <v>58</v>
      </c>
      <c r="N133" s="11">
        <f t="shared" si="39"/>
        <v>123</v>
      </c>
    </row>
    <row r="134" spans="2:14" ht="21" x14ac:dyDescent="0.2">
      <c r="B134" s="90" t="s">
        <v>44</v>
      </c>
      <c r="C134" s="94">
        <f>'[2]پایگاه سلامت غیر ضمیمیه غیر ایر'!C23</f>
        <v>57</v>
      </c>
      <c r="D134" s="94">
        <f>'[2]پایگاه سلامت غیر ضمیمیه غیر ایر'!D23</f>
        <v>48</v>
      </c>
      <c r="E134" s="10">
        <f t="shared" si="36"/>
        <v>105</v>
      </c>
      <c r="F134" s="98">
        <v>0</v>
      </c>
      <c r="G134" s="98">
        <v>0</v>
      </c>
      <c r="H134" s="91">
        <f t="shared" si="37"/>
        <v>0</v>
      </c>
      <c r="I134" s="94"/>
      <c r="J134" s="95"/>
      <c r="K134" s="10">
        <f t="shared" si="40"/>
        <v>0</v>
      </c>
      <c r="L134" s="12">
        <f t="shared" si="35"/>
        <v>57</v>
      </c>
      <c r="M134" s="13">
        <f t="shared" si="35"/>
        <v>48</v>
      </c>
      <c r="N134" s="11">
        <f t="shared" si="39"/>
        <v>105</v>
      </c>
    </row>
    <row r="135" spans="2:14" ht="21" x14ac:dyDescent="0.2">
      <c r="B135" s="90" t="s">
        <v>45</v>
      </c>
      <c r="C135" s="94">
        <f>'[2]پایگاه سلامت غیر ضمیمیه غیر ایر'!C24</f>
        <v>38</v>
      </c>
      <c r="D135" s="94">
        <f>'[2]پایگاه سلامت غیر ضمیمیه غیر ایر'!D24</f>
        <v>31</v>
      </c>
      <c r="E135" s="10">
        <f t="shared" si="36"/>
        <v>69</v>
      </c>
      <c r="F135" s="98">
        <v>0</v>
      </c>
      <c r="G135" s="98">
        <v>0</v>
      </c>
      <c r="H135" s="91">
        <f t="shared" si="37"/>
        <v>0</v>
      </c>
      <c r="I135" s="94"/>
      <c r="J135" s="95"/>
      <c r="K135" s="10">
        <f t="shared" si="40"/>
        <v>0</v>
      </c>
      <c r="L135" s="12">
        <f t="shared" si="35"/>
        <v>38</v>
      </c>
      <c r="M135" s="13">
        <f t="shared" si="35"/>
        <v>31</v>
      </c>
      <c r="N135" s="11">
        <f t="shared" si="39"/>
        <v>69</v>
      </c>
    </row>
    <row r="136" spans="2:14" ht="21" x14ac:dyDescent="0.2">
      <c r="B136" s="90" t="s">
        <v>46</v>
      </c>
      <c r="C136" s="94">
        <f>'[2]پایگاه سلامت غیر ضمیمیه غیر ایر'!C25</f>
        <v>25</v>
      </c>
      <c r="D136" s="94">
        <f>'[2]پایگاه سلامت غیر ضمیمیه غیر ایر'!D25</f>
        <v>24</v>
      </c>
      <c r="E136" s="10">
        <f t="shared" si="36"/>
        <v>49</v>
      </c>
      <c r="F136" s="98">
        <v>0</v>
      </c>
      <c r="G136" s="98">
        <v>0</v>
      </c>
      <c r="H136" s="91">
        <f t="shared" si="37"/>
        <v>0</v>
      </c>
      <c r="I136" s="94"/>
      <c r="J136" s="95"/>
      <c r="K136" s="10">
        <f t="shared" si="40"/>
        <v>0</v>
      </c>
      <c r="L136" s="12">
        <f t="shared" si="35"/>
        <v>25</v>
      </c>
      <c r="M136" s="13">
        <f t="shared" si="35"/>
        <v>24</v>
      </c>
      <c r="N136" s="11">
        <f t="shared" si="39"/>
        <v>49</v>
      </c>
    </row>
    <row r="137" spans="2:14" ht="21" x14ac:dyDescent="0.2">
      <c r="B137" s="90" t="s">
        <v>47</v>
      </c>
      <c r="C137" s="94">
        <f>'[2]پایگاه سلامت غیر ضمیمیه غیر ایر'!C26</f>
        <v>11</v>
      </c>
      <c r="D137" s="94">
        <f>'[2]پایگاه سلامت غیر ضمیمیه غیر ایر'!D26</f>
        <v>9</v>
      </c>
      <c r="E137" s="10">
        <f t="shared" si="36"/>
        <v>20</v>
      </c>
      <c r="F137" s="98">
        <v>0</v>
      </c>
      <c r="G137" s="98">
        <v>0</v>
      </c>
      <c r="H137" s="91">
        <f t="shared" si="37"/>
        <v>0</v>
      </c>
      <c r="I137" s="94"/>
      <c r="J137" s="95"/>
      <c r="K137" s="10">
        <f t="shared" si="40"/>
        <v>0</v>
      </c>
      <c r="L137" s="12">
        <f t="shared" si="35"/>
        <v>11</v>
      </c>
      <c r="M137" s="13">
        <f t="shared" si="35"/>
        <v>9</v>
      </c>
      <c r="N137" s="11">
        <f t="shared" si="39"/>
        <v>20</v>
      </c>
    </row>
    <row r="138" spans="2:14" ht="21" x14ac:dyDescent="0.2">
      <c r="B138" s="90" t="s">
        <v>48</v>
      </c>
      <c r="C138" s="94">
        <f>'[2]پایگاه سلامت غیر ضمیمیه غیر ایر'!C27</f>
        <v>14</v>
      </c>
      <c r="D138" s="94">
        <f>'[2]پایگاه سلامت غیر ضمیمیه غیر ایر'!D27</f>
        <v>7</v>
      </c>
      <c r="E138" s="10">
        <f t="shared" si="36"/>
        <v>21</v>
      </c>
      <c r="F138" s="98">
        <v>0</v>
      </c>
      <c r="G138" s="98">
        <v>0</v>
      </c>
      <c r="H138" s="91">
        <f t="shared" si="37"/>
        <v>0</v>
      </c>
      <c r="I138" s="94"/>
      <c r="J138" s="95"/>
      <c r="K138" s="10">
        <f t="shared" si="40"/>
        <v>0</v>
      </c>
      <c r="L138" s="12">
        <f t="shared" si="35"/>
        <v>14</v>
      </c>
      <c r="M138" s="13">
        <f t="shared" si="35"/>
        <v>7</v>
      </c>
      <c r="N138" s="11">
        <f t="shared" si="39"/>
        <v>21</v>
      </c>
    </row>
    <row r="139" spans="2:14" ht="21.75" thickBot="1" x14ac:dyDescent="0.25">
      <c r="B139" s="92" t="s">
        <v>49</v>
      </c>
      <c r="C139" s="94">
        <f>'[2]پایگاه سلامت غیر ضمیمیه غیر ایر'!C28</f>
        <v>6</v>
      </c>
      <c r="D139" s="94">
        <f>'[2]پایگاه سلامت غیر ضمیمیه غیر ایر'!D28</f>
        <v>3</v>
      </c>
      <c r="E139" s="65">
        <f t="shared" si="36"/>
        <v>9</v>
      </c>
      <c r="F139" s="98">
        <v>0</v>
      </c>
      <c r="G139" s="98">
        <v>0</v>
      </c>
      <c r="H139" s="63">
        <f t="shared" si="37"/>
        <v>0</v>
      </c>
      <c r="I139" s="94"/>
      <c r="J139" s="97"/>
      <c r="K139" s="65">
        <f t="shared" si="40"/>
        <v>0</v>
      </c>
      <c r="L139" s="64">
        <f t="shared" si="35"/>
        <v>6</v>
      </c>
      <c r="M139" s="62">
        <f t="shared" si="35"/>
        <v>3</v>
      </c>
      <c r="N139" s="93">
        <f t="shared" si="39"/>
        <v>9</v>
      </c>
    </row>
    <row r="140" spans="2:14" ht="21.75" thickBot="1" x14ac:dyDescent="0.25">
      <c r="B140" s="56" t="s">
        <v>12</v>
      </c>
      <c r="C140" s="18">
        <f>SUM(C118:C139)</f>
        <v>2843</v>
      </c>
      <c r="D140" s="16">
        <f t="shared" ref="D140:H140" si="41">SUM(D118:D139)</f>
        <v>2622</v>
      </c>
      <c r="E140" s="17">
        <f t="shared" si="41"/>
        <v>5465</v>
      </c>
      <c r="F140" s="82">
        <f t="shared" si="41"/>
        <v>0</v>
      </c>
      <c r="G140" s="16">
        <f t="shared" si="41"/>
        <v>0</v>
      </c>
      <c r="H140" s="83">
        <f t="shared" si="41"/>
        <v>0</v>
      </c>
      <c r="I140" s="18">
        <f>SUM(I118:I139)</f>
        <v>0</v>
      </c>
      <c r="J140" s="16">
        <f>SUM(J118:J139)</f>
        <v>0</v>
      </c>
      <c r="K140" s="17">
        <f t="shared" ref="K140:N140" si="42">SUM(K118:K139)</f>
        <v>0</v>
      </c>
      <c r="L140" s="18">
        <f t="shared" si="42"/>
        <v>2843</v>
      </c>
      <c r="M140" s="16">
        <f t="shared" si="42"/>
        <v>2622</v>
      </c>
      <c r="N140" s="17">
        <f t="shared" si="42"/>
        <v>5465</v>
      </c>
    </row>
    <row r="141" spans="2:14" ht="15" thickBot="1" x14ac:dyDescent="0.25"/>
    <row r="142" spans="2:14" ht="21" x14ac:dyDescent="0.2">
      <c r="B142" s="247" t="s">
        <v>96</v>
      </c>
      <c r="C142" s="249"/>
      <c r="D142" s="249"/>
      <c r="E142" s="249"/>
      <c r="F142" s="249"/>
      <c r="G142" s="249"/>
      <c r="H142" s="249"/>
      <c r="I142" s="249"/>
      <c r="J142" s="249"/>
      <c r="K142" s="249"/>
      <c r="L142" s="249"/>
      <c r="M142" s="249"/>
      <c r="N142" s="251"/>
    </row>
    <row r="143" spans="2:14" ht="21.75" thickBot="1" x14ac:dyDescent="0.25">
      <c r="B143" s="248" t="s">
        <v>73</v>
      </c>
      <c r="C143" s="250"/>
      <c r="D143" s="250"/>
      <c r="E143" s="250"/>
      <c r="F143" s="250"/>
      <c r="G143" s="250"/>
      <c r="H143" s="250"/>
      <c r="I143" s="250"/>
      <c r="J143" s="250"/>
      <c r="K143" s="250"/>
      <c r="L143" s="250"/>
      <c r="M143" s="250"/>
      <c r="N143" s="252"/>
    </row>
    <row r="144" spans="2:14" ht="21" x14ac:dyDescent="0.2">
      <c r="B144" s="253" t="s">
        <v>24</v>
      </c>
      <c r="C144" s="247" t="s">
        <v>1</v>
      </c>
      <c r="D144" s="249"/>
      <c r="E144" s="258" t="s">
        <v>2</v>
      </c>
      <c r="F144" s="255" t="s">
        <v>3</v>
      </c>
      <c r="G144" s="249"/>
      <c r="H144" s="263" t="s">
        <v>4</v>
      </c>
      <c r="I144" s="253" t="s">
        <v>5</v>
      </c>
      <c r="J144" s="255"/>
      <c r="K144" s="258" t="s">
        <v>6</v>
      </c>
      <c r="L144" s="247" t="s">
        <v>7</v>
      </c>
      <c r="M144" s="249" t="s">
        <v>8</v>
      </c>
      <c r="N144" s="251" t="s">
        <v>9</v>
      </c>
    </row>
    <row r="145" spans="2:14" ht="21.75" thickBot="1" x14ac:dyDescent="0.25">
      <c r="B145" s="254"/>
      <c r="C145" s="3" t="s">
        <v>10</v>
      </c>
      <c r="D145" s="2" t="s">
        <v>11</v>
      </c>
      <c r="E145" s="259"/>
      <c r="F145" s="1" t="s">
        <v>10</v>
      </c>
      <c r="G145" s="2" t="s">
        <v>11</v>
      </c>
      <c r="H145" s="264"/>
      <c r="I145" s="3" t="s">
        <v>10</v>
      </c>
      <c r="J145" s="2" t="s">
        <v>11</v>
      </c>
      <c r="K145" s="259"/>
      <c r="L145" s="260"/>
      <c r="M145" s="261"/>
      <c r="N145" s="262"/>
    </row>
    <row r="146" spans="2:14" ht="21" x14ac:dyDescent="0.2">
      <c r="B146" s="75" t="s">
        <v>28</v>
      </c>
      <c r="C146" s="94">
        <f>C118+C90</f>
        <v>12</v>
      </c>
      <c r="D146" s="96">
        <f>D118+D90</f>
        <v>14</v>
      </c>
      <c r="E146" s="6">
        <f>C146+D146</f>
        <v>26</v>
      </c>
      <c r="F146" s="94">
        <f>F118+F90</f>
        <v>0</v>
      </c>
      <c r="G146" s="96">
        <f>G118+G90</f>
        <v>0</v>
      </c>
      <c r="H146" s="89">
        <f>F146+G146</f>
        <v>0</v>
      </c>
      <c r="I146" s="94">
        <f>I118+I90</f>
        <v>0</v>
      </c>
      <c r="J146" s="96">
        <f>J118+J90</f>
        <v>0</v>
      </c>
      <c r="K146" s="7">
        <f>I146+J146</f>
        <v>0</v>
      </c>
      <c r="L146" s="8">
        <f t="shared" ref="L146:M167" si="43">F146+C146+I146</f>
        <v>12</v>
      </c>
      <c r="M146" s="9">
        <f t="shared" si="43"/>
        <v>14</v>
      </c>
      <c r="N146" s="7">
        <f>L146+M146</f>
        <v>26</v>
      </c>
    </row>
    <row r="147" spans="2:14" ht="21" x14ac:dyDescent="0.2">
      <c r="B147" s="90" t="s">
        <v>29</v>
      </c>
      <c r="C147" s="94">
        <f t="shared" ref="C147:D162" si="44">C119+C91</f>
        <v>169</v>
      </c>
      <c r="D147" s="95">
        <f t="shared" si="44"/>
        <v>145</v>
      </c>
      <c r="E147" s="10">
        <f t="shared" ref="E147:E167" si="45">C147+D147</f>
        <v>314</v>
      </c>
      <c r="F147" s="94">
        <f t="shared" ref="F147:G162" si="46">F119+F91</f>
        <v>0</v>
      </c>
      <c r="G147" s="95">
        <f t="shared" si="46"/>
        <v>0</v>
      </c>
      <c r="H147" s="91">
        <f t="shared" ref="H147:H167" si="47">F147+G147</f>
        <v>0</v>
      </c>
      <c r="I147" s="94">
        <f t="shared" ref="I147:J162" si="48">I119+I91</f>
        <v>0</v>
      </c>
      <c r="J147" s="95">
        <f t="shared" si="48"/>
        <v>0</v>
      </c>
      <c r="K147" s="11">
        <f t="shared" ref="K147:K150" si="49">I147+J147</f>
        <v>0</v>
      </c>
      <c r="L147" s="12">
        <f t="shared" si="43"/>
        <v>169</v>
      </c>
      <c r="M147" s="13">
        <f t="shared" si="43"/>
        <v>145</v>
      </c>
      <c r="N147" s="11">
        <f t="shared" ref="N147:N167" si="50">L147+M147</f>
        <v>314</v>
      </c>
    </row>
    <row r="148" spans="2:14" ht="21" x14ac:dyDescent="0.2">
      <c r="B148" s="90" t="s">
        <v>30</v>
      </c>
      <c r="C148" s="94">
        <f t="shared" si="44"/>
        <v>623</v>
      </c>
      <c r="D148" s="95">
        <f t="shared" si="44"/>
        <v>635</v>
      </c>
      <c r="E148" s="10">
        <f t="shared" si="45"/>
        <v>1258</v>
      </c>
      <c r="F148" s="94">
        <f t="shared" si="46"/>
        <v>0</v>
      </c>
      <c r="G148" s="95">
        <f t="shared" si="46"/>
        <v>0</v>
      </c>
      <c r="H148" s="91">
        <f t="shared" si="47"/>
        <v>0</v>
      </c>
      <c r="I148" s="94">
        <f t="shared" si="48"/>
        <v>0</v>
      </c>
      <c r="J148" s="95">
        <f t="shared" si="48"/>
        <v>0</v>
      </c>
      <c r="K148" s="11">
        <f t="shared" si="49"/>
        <v>0</v>
      </c>
      <c r="L148" s="12">
        <f t="shared" si="43"/>
        <v>623</v>
      </c>
      <c r="M148" s="13">
        <f t="shared" si="43"/>
        <v>635</v>
      </c>
      <c r="N148" s="11">
        <f t="shared" si="50"/>
        <v>1258</v>
      </c>
    </row>
    <row r="149" spans="2:14" ht="21" x14ac:dyDescent="0.2">
      <c r="B149" s="90" t="s">
        <v>31</v>
      </c>
      <c r="C149" s="94">
        <f t="shared" si="44"/>
        <v>324</v>
      </c>
      <c r="D149" s="95">
        <f t="shared" si="44"/>
        <v>302</v>
      </c>
      <c r="E149" s="10">
        <f t="shared" si="45"/>
        <v>626</v>
      </c>
      <c r="F149" s="94">
        <f t="shared" si="46"/>
        <v>0</v>
      </c>
      <c r="G149" s="95">
        <f t="shared" si="46"/>
        <v>0</v>
      </c>
      <c r="H149" s="91">
        <f t="shared" si="47"/>
        <v>0</v>
      </c>
      <c r="I149" s="94">
        <f t="shared" si="48"/>
        <v>0</v>
      </c>
      <c r="J149" s="95">
        <f t="shared" si="48"/>
        <v>0</v>
      </c>
      <c r="K149" s="11">
        <f t="shared" si="49"/>
        <v>0</v>
      </c>
      <c r="L149" s="12">
        <f t="shared" si="43"/>
        <v>324</v>
      </c>
      <c r="M149" s="13">
        <f t="shared" si="43"/>
        <v>302</v>
      </c>
      <c r="N149" s="11">
        <f t="shared" si="50"/>
        <v>626</v>
      </c>
    </row>
    <row r="150" spans="2:14" ht="21" x14ac:dyDescent="0.2">
      <c r="B150" s="90" t="s">
        <v>32</v>
      </c>
      <c r="C150" s="94">
        <f t="shared" si="44"/>
        <v>416</v>
      </c>
      <c r="D150" s="95">
        <f t="shared" si="44"/>
        <v>429</v>
      </c>
      <c r="E150" s="10">
        <f t="shared" si="45"/>
        <v>845</v>
      </c>
      <c r="F150" s="94">
        <f t="shared" si="46"/>
        <v>0</v>
      </c>
      <c r="G150" s="95">
        <f t="shared" si="46"/>
        <v>0</v>
      </c>
      <c r="H150" s="91">
        <f t="shared" si="47"/>
        <v>0</v>
      </c>
      <c r="I150" s="94">
        <f t="shared" si="48"/>
        <v>0</v>
      </c>
      <c r="J150" s="95">
        <f t="shared" si="48"/>
        <v>0</v>
      </c>
      <c r="K150" s="11">
        <f t="shared" si="49"/>
        <v>0</v>
      </c>
      <c r="L150" s="12">
        <f t="shared" si="43"/>
        <v>416</v>
      </c>
      <c r="M150" s="13">
        <f t="shared" si="43"/>
        <v>429</v>
      </c>
      <c r="N150" s="11">
        <f t="shared" si="50"/>
        <v>845</v>
      </c>
    </row>
    <row r="151" spans="2:14" ht="21" x14ac:dyDescent="0.2">
      <c r="B151" s="90" t="s">
        <v>33</v>
      </c>
      <c r="C151" s="94">
        <f t="shared" si="44"/>
        <v>670</v>
      </c>
      <c r="D151" s="95">
        <f t="shared" si="44"/>
        <v>613</v>
      </c>
      <c r="E151" s="10">
        <f t="shared" si="45"/>
        <v>1283</v>
      </c>
      <c r="F151" s="94">
        <f t="shared" si="46"/>
        <v>0</v>
      </c>
      <c r="G151" s="95">
        <f t="shared" si="46"/>
        <v>0</v>
      </c>
      <c r="H151" s="91">
        <f t="shared" si="47"/>
        <v>0</v>
      </c>
      <c r="I151" s="94">
        <f t="shared" si="48"/>
        <v>0</v>
      </c>
      <c r="J151" s="95">
        <f t="shared" si="48"/>
        <v>0</v>
      </c>
      <c r="K151" s="10">
        <f t="shared" ref="K151:K167" si="51">J151+I151</f>
        <v>0</v>
      </c>
      <c r="L151" s="12">
        <f t="shared" si="43"/>
        <v>670</v>
      </c>
      <c r="M151" s="13">
        <f t="shared" si="43"/>
        <v>613</v>
      </c>
      <c r="N151" s="11">
        <f t="shared" si="50"/>
        <v>1283</v>
      </c>
    </row>
    <row r="152" spans="2:14" ht="21" x14ac:dyDescent="0.2">
      <c r="B152" s="90" t="s">
        <v>34</v>
      </c>
      <c r="C152" s="94">
        <f t="shared" si="44"/>
        <v>399</v>
      </c>
      <c r="D152" s="95">
        <f t="shared" si="44"/>
        <v>362</v>
      </c>
      <c r="E152" s="10">
        <f t="shared" si="45"/>
        <v>761</v>
      </c>
      <c r="F152" s="94">
        <f t="shared" si="46"/>
        <v>0</v>
      </c>
      <c r="G152" s="95">
        <f t="shared" si="46"/>
        <v>0</v>
      </c>
      <c r="H152" s="91">
        <f t="shared" si="47"/>
        <v>0</v>
      </c>
      <c r="I152" s="94">
        <f t="shared" si="48"/>
        <v>0</v>
      </c>
      <c r="J152" s="95">
        <f t="shared" si="48"/>
        <v>0</v>
      </c>
      <c r="K152" s="10">
        <f t="shared" si="51"/>
        <v>0</v>
      </c>
      <c r="L152" s="12">
        <f t="shared" si="43"/>
        <v>399</v>
      </c>
      <c r="M152" s="13">
        <f t="shared" si="43"/>
        <v>362</v>
      </c>
      <c r="N152" s="11">
        <f t="shared" si="50"/>
        <v>761</v>
      </c>
    </row>
    <row r="153" spans="2:14" ht="21" x14ac:dyDescent="0.2">
      <c r="B153" s="90" t="s">
        <v>35</v>
      </c>
      <c r="C153" s="94">
        <f t="shared" si="44"/>
        <v>265</v>
      </c>
      <c r="D153" s="95">
        <f t="shared" si="44"/>
        <v>251</v>
      </c>
      <c r="E153" s="10">
        <f t="shared" si="45"/>
        <v>516</v>
      </c>
      <c r="F153" s="94">
        <f t="shared" si="46"/>
        <v>0</v>
      </c>
      <c r="G153" s="95">
        <f t="shared" si="46"/>
        <v>0</v>
      </c>
      <c r="H153" s="91">
        <f t="shared" si="47"/>
        <v>0</v>
      </c>
      <c r="I153" s="94">
        <f t="shared" si="48"/>
        <v>0</v>
      </c>
      <c r="J153" s="95">
        <f t="shared" si="48"/>
        <v>0</v>
      </c>
      <c r="K153" s="10">
        <f t="shared" si="51"/>
        <v>0</v>
      </c>
      <c r="L153" s="12">
        <f t="shared" si="43"/>
        <v>265</v>
      </c>
      <c r="M153" s="13">
        <f t="shared" si="43"/>
        <v>251</v>
      </c>
      <c r="N153" s="11">
        <f t="shared" si="50"/>
        <v>516</v>
      </c>
    </row>
    <row r="154" spans="2:14" ht="21" x14ac:dyDescent="0.2">
      <c r="B154" s="90" t="s">
        <v>36</v>
      </c>
      <c r="C154" s="94">
        <f t="shared" si="44"/>
        <v>638</v>
      </c>
      <c r="D154" s="95">
        <f t="shared" si="44"/>
        <v>689</v>
      </c>
      <c r="E154" s="10">
        <f t="shared" si="45"/>
        <v>1327</v>
      </c>
      <c r="F154" s="94">
        <f t="shared" si="46"/>
        <v>0</v>
      </c>
      <c r="G154" s="95">
        <f t="shared" si="46"/>
        <v>0</v>
      </c>
      <c r="H154" s="91">
        <f t="shared" si="47"/>
        <v>0</v>
      </c>
      <c r="I154" s="94">
        <f t="shared" si="48"/>
        <v>0</v>
      </c>
      <c r="J154" s="95">
        <f t="shared" si="48"/>
        <v>0</v>
      </c>
      <c r="K154" s="10">
        <f t="shared" si="51"/>
        <v>0</v>
      </c>
      <c r="L154" s="12">
        <f t="shared" si="43"/>
        <v>638</v>
      </c>
      <c r="M154" s="13">
        <f t="shared" si="43"/>
        <v>689</v>
      </c>
      <c r="N154" s="11">
        <f t="shared" si="50"/>
        <v>1327</v>
      </c>
    </row>
    <row r="155" spans="2:14" ht="21" x14ac:dyDescent="0.2">
      <c r="B155" s="90" t="s">
        <v>37</v>
      </c>
      <c r="C155" s="94">
        <f t="shared" si="44"/>
        <v>631</v>
      </c>
      <c r="D155" s="95">
        <f t="shared" si="44"/>
        <v>625</v>
      </c>
      <c r="E155" s="10">
        <f t="shared" si="45"/>
        <v>1256</v>
      </c>
      <c r="F155" s="94">
        <f t="shared" si="46"/>
        <v>0</v>
      </c>
      <c r="G155" s="95">
        <f t="shared" si="46"/>
        <v>0</v>
      </c>
      <c r="H155" s="91">
        <f t="shared" si="47"/>
        <v>0</v>
      </c>
      <c r="I155" s="94">
        <f t="shared" si="48"/>
        <v>0</v>
      </c>
      <c r="J155" s="95">
        <f t="shared" si="48"/>
        <v>0</v>
      </c>
      <c r="K155" s="10">
        <f t="shared" si="51"/>
        <v>0</v>
      </c>
      <c r="L155" s="12">
        <f t="shared" si="43"/>
        <v>631</v>
      </c>
      <c r="M155" s="13">
        <f t="shared" si="43"/>
        <v>625</v>
      </c>
      <c r="N155" s="11">
        <f t="shared" si="50"/>
        <v>1256</v>
      </c>
    </row>
    <row r="156" spans="2:14" ht="21" x14ac:dyDescent="0.2">
      <c r="B156" s="90" t="s">
        <v>38</v>
      </c>
      <c r="C156" s="94">
        <f t="shared" si="44"/>
        <v>546</v>
      </c>
      <c r="D156" s="95">
        <f t="shared" si="44"/>
        <v>481</v>
      </c>
      <c r="E156" s="10">
        <f t="shared" si="45"/>
        <v>1027</v>
      </c>
      <c r="F156" s="94">
        <f t="shared" si="46"/>
        <v>0</v>
      </c>
      <c r="G156" s="95">
        <f t="shared" si="46"/>
        <v>0</v>
      </c>
      <c r="H156" s="91">
        <f t="shared" si="47"/>
        <v>0</v>
      </c>
      <c r="I156" s="94">
        <f t="shared" si="48"/>
        <v>0</v>
      </c>
      <c r="J156" s="95">
        <f t="shared" si="48"/>
        <v>0</v>
      </c>
      <c r="K156" s="10">
        <f t="shared" si="51"/>
        <v>0</v>
      </c>
      <c r="L156" s="12">
        <f t="shared" si="43"/>
        <v>546</v>
      </c>
      <c r="M156" s="13">
        <f t="shared" si="43"/>
        <v>481</v>
      </c>
      <c r="N156" s="11">
        <f t="shared" si="50"/>
        <v>1027</v>
      </c>
    </row>
    <row r="157" spans="2:14" ht="21" x14ac:dyDescent="0.2">
      <c r="B157" s="90" t="s">
        <v>39</v>
      </c>
      <c r="C157" s="94">
        <f t="shared" si="44"/>
        <v>374</v>
      </c>
      <c r="D157" s="95">
        <f t="shared" si="44"/>
        <v>356</v>
      </c>
      <c r="E157" s="10">
        <f t="shared" si="45"/>
        <v>730</v>
      </c>
      <c r="F157" s="94">
        <f t="shared" si="46"/>
        <v>0</v>
      </c>
      <c r="G157" s="95">
        <f t="shared" si="46"/>
        <v>0</v>
      </c>
      <c r="H157" s="91">
        <f t="shared" si="47"/>
        <v>0</v>
      </c>
      <c r="I157" s="94">
        <f t="shared" si="48"/>
        <v>0</v>
      </c>
      <c r="J157" s="95">
        <f t="shared" si="48"/>
        <v>0</v>
      </c>
      <c r="K157" s="10">
        <f t="shared" si="51"/>
        <v>0</v>
      </c>
      <c r="L157" s="12">
        <f t="shared" si="43"/>
        <v>374</v>
      </c>
      <c r="M157" s="13">
        <f t="shared" si="43"/>
        <v>356</v>
      </c>
      <c r="N157" s="11">
        <f t="shared" si="50"/>
        <v>730</v>
      </c>
    </row>
    <row r="158" spans="2:14" ht="21" x14ac:dyDescent="0.2">
      <c r="B158" s="90" t="s">
        <v>40</v>
      </c>
      <c r="C158" s="94">
        <f t="shared" si="44"/>
        <v>296</v>
      </c>
      <c r="D158" s="95">
        <f t="shared" si="44"/>
        <v>273</v>
      </c>
      <c r="E158" s="10">
        <f t="shared" si="45"/>
        <v>569</v>
      </c>
      <c r="F158" s="94">
        <f t="shared" si="46"/>
        <v>0</v>
      </c>
      <c r="G158" s="95">
        <f t="shared" si="46"/>
        <v>0</v>
      </c>
      <c r="H158" s="91">
        <f t="shared" si="47"/>
        <v>0</v>
      </c>
      <c r="I158" s="94">
        <f t="shared" si="48"/>
        <v>0</v>
      </c>
      <c r="J158" s="95">
        <f t="shared" si="48"/>
        <v>0</v>
      </c>
      <c r="K158" s="10">
        <f t="shared" si="51"/>
        <v>0</v>
      </c>
      <c r="L158" s="12">
        <f t="shared" si="43"/>
        <v>296</v>
      </c>
      <c r="M158" s="13">
        <f t="shared" si="43"/>
        <v>273</v>
      </c>
      <c r="N158" s="11">
        <f t="shared" si="50"/>
        <v>569</v>
      </c>
    </row>
    <row r="159" spans="2:14" ht="21" x14ac:dyDescent="0.2">
      <c r="B159" s="90" t="s">
        <v>41</v>
      </c>
      <c r="C159" s="94">
        <f t="shared" si="44"/>
        <v>207</v>
      </c>
      <c r="D159" s="95">
        <f t="shared" si="44"/>
        <v>179</v>
      </c>
      <c r="E159" s="10">
        <f t="shared" si="45"/>
        <v>386</v>
      </c>
      <c r="F159" s="94">
        <f t="shared" si="46"/>
        <v>0</v>
      </c>
      <c r="G159" s="95">
        <f t="shared" si="46"/>
        <v>0</v>
      </c>
      <c r="H159" s="91">
        <f t="shared" si="47"/>
        <v>0</v>
      </c>
      <c r="I159" s="94">
        <f t="shared" si="48"/>
        <v>0</v>
      </c>
      <c r="J159" s="95">
        <f t="shared" si="48"/>
        <v>0</v>
      </c>
      <c r="K159" s="10">
        <f t="shared" si="51"/>
        <v>0</v>
      </c>
      <c r="L159" s="12">
        <f t="shared" si="43"/>
        <v>207</v>
      </c>
      <c r="M159" s="13">
        <f t="shared" si="43"/>
        <v>179</v>
      </c>
      <c r="N159" s="11">
        <f t="shared" si="50"/>
        <v>386</v>
      </c>
    </row>
    <row r="160" spans="2:14" ht="21" x14ac:dyDescent="0.2">
      <c r="B160" s="90" t="s">
        <v>42</v>
      </c>
      <c r="C160" s="94">
        <f t="shared" si="44"/>
        <v>150</v>
      </c>
      <c r="D160" s="95">
        <f t="shared" si="44"/>
        <v>136</v>
      </c>
      <c r="E160" s="10">
        <f t="shared" si="45"/>
        <v>286</v>
      </c>
      <c r="F160" s="94">
        <f t="shared" si="46"/>
        <v>0</v>
      </c>
      <c r="G160" s="95">
        <f t="shared" si="46"/>
        <v>0</v>
      </c>
      <c r="H160" s="91">
        <f t="shared" si="47"/>
        <v>0</v>
      </c>
      <c r="I160" s="94">
        <f t="shared" si="48"/>
        <v>0</v>
      </c>
      <c r="J160" s="95">
        <f t="shared" si="48"/>
        <v>0</v>
      </c>
      <c r="K160" s="10">
        <f t="shared" si="51"/>
        <v>0</v>
      </c>
      <c r="L160" s="12">
        <f t="shared" si="43"/>
        <v>150</v>
      </c>
      <c r="M160" s="13">
        <f t="shared" si="43"/>
        <v>136</v>
      </c>
      <c r="N160" s="11">
        <f t="shared" si="50"/>
        <v>286</v>
      </c>
    </row>
    <row r="161" spans="2:14" ht="21" x14ac:dyDescent="0.2">
      <c r="B161" s="90" t="s">
        <v>43</v>
      </c>
      <c r="C161" s="94">
        <f t="shared" si="44"/>
        <v>121</v>
      </c>
      <c r="D161" s="95">
        <f t="shared" si="44"/>
        <v>120</v>
      </c>
      <c r="E161" s="10">
        <f t="shared" si="45"/>
        <v>241</v>
      </c>
      <c r="F161" s="94">
        <f t="shared" si="46"/>
        <v>0</v>
      </c>
      <c r="G161" s="95">
        <f t="shared" si="46"/>
        <v>0</v>
      </c>
      <c r="H161" s="91">
        <f t="shared" si="47"/>
        <v>0</v>
      </c>
      <c r="I161" s="94">
        <f t="shared" si="48"/>
        <v>0</v>
      </c>
      <c r="J161" s="95">
        <f t="shared" si="48"/>
        <v>0</v>
      </c>
      <c r="K161" s="10">
        <f t="shared" si="51"/>
        <v>0</v>
      </c>
      <c r="L161" s="12">
        <f t="shared" si="43"/>
        <v>121</v>
      </c>
      <c r="M161" s="13">
        <f t="shared" si="43"/>
        <v>120</v>
      </c>
      <c r="N161" s="11">
        <f t="shared" si="50"/>
        <v>241</v>
      </c>
    </row>
    <row r="162" spans="2:14" ht="21" x14ac:dyDescent="0.2">
      <c r="B162" s="90" t="s">
        <v>44</v>
      </c>
      <c r="C162" s="94">
        <f t="shared" si="44"/>
        <v>106</v>
      </c>
      <c r="D162" s="95">
        <f t="shared" si="44"/>
        <v>104</v>
      </c>
      <c r="E162" s="10">
        <f t="shared" si="45"/>
        <v>210</v>
      </c>
      <c r="F162" s="94">
        <f t="shared" si="46"/>
        <v>0</v>
      </c>
      <c r="G162" s="95">
        <f t="shared" si="46"/>
        <v>0</v>
      </c>
      <c r="H162" s="91">
        <f t="shared" si="47"/>
        <v>0</v>
      </c>
      <c r="I162" s="94">
        <f t="shared" si="48"/>
        <v>0</v>
      </c>
      <c r="J162" s="95">
        <f t="shared" si="48"/>
        <v>0</v>
      </c>
      <c r="K162" s="10">
        <f t="shared" si="51"/>
        <v>0</v>
      </c>
      <c r="L162" s="12">
        <f t="shared" si="43"/>
        <v>106</v>
      </c>
      <c r="M162" s="13">
        <f t="shared" si="43"/>
        <v>104</v>
      </c>
      <c r="N162" s="11">
        <f t="shared" si="50"/>
        <v>210</v>
      </c>
    </row>
    <row r="163" spans="2:14" ht="21" x14ac:dyDescent="0.2">
      <c r="B163" s="90" t="s">
        <v>45</v>
      </c>
      <c r="C163" s="94">
        <f t="shared" ref="C163:D167" si="52">C135+C107</f>
        <v>75</v>
      </c>
      <c r="D163" s="95">
        <f t="shared" si="52"/>
        <v>58</v>
      </c>
      <c r="E163" s="10">
        <f t="shared" si="45"/>
        <v>133</v>
      </c>
      <c r="F163" s="94">
        <f t="shared" ref="F163:G167" si="53">F135+F107</f>
        <v>0</v>
      </c>
      <c r="G163" s="95">
        <f t="shared" si="53"/>
        <v>0</v>
      </c>
      <c r="H163" s="91">
        <f t="shared" si="47"/>
        <v>0</v>
      </c>
      <c r="I163" s="94">
        <f t="shared" ref="I163:J167" si="54">I135+I107</f>
        <v>0</v>
      </c>
      <c r="J163" s="95">
        <f t="shared" si="54"/>
        <v>0</v>
      </c>
      <c r="K163" s="10">
        <f t="shared" si="51"/>
        <v>0</v>
      </c>
      <c r="L163" s="12">
        <f t="shared" si="43"/>
        <v>75</v>
      </c>
      <c r="M163" s="13">
        <f t="shared" si="43"/>
        <v>58</v>
      </c>
      <c r="N163" s="11">
        <f t="shared" si="50"/>
        <v>133</v>
      </c>
    </row>
    <row r="164" spans="2:14" ht="21" x14ac:dyDescent="0.2">
      <c r="B164" s="90" t="s">
        <v>46</v>
      </c>
      <c r="C164" s="94">
        <f t="shared" si="52"/>
        <v>47</v>
      </c>
      <c r="D164" s="95">
        <f t="shared" si="52"/>
        <v>49</v>
      </c>
      <c r="E164" s="10">
        <f t="shared" si="45"/>
        <v>96</v>
      </c>
      <c r="F164" s="94">
        <f t="shared" si="53"/>
        <v>0</v>
      </c>
      <c r="G164" s="95">
        <f t="shared" si="53"/>
        <v>0</v>
      </c>
      <c r="H164" s="91">
        <f t="shared" si="47"/>
        <v>0</v>
      </c>
      <c r="I164" s="94">
        <f t="shared" si="54"/>
        <v>0</v>
      </c>
      <c r="J164" s="95">
        <f t="shared" si="54"/>
        <v>0</v>
      </c>
      <c r="K164" s="10">
        <f t="shared" si="51"/>
        <v>0</v>
      </c>
      <c r="L164" s="12">
        <f t="shared" si="43"/>
        <v>47</v>
      </c>
      <c r="M164" s="13">
        <f t="shared" si="43"/>
        <v>49</v>
      </c>
      <c r="N164" s="11">
        <f t="shared" si="50"/>
        <v>96</v>
      </c>
    </row>
    <row r="165" spans="2:14" ht="21" x14ac:dyDescent="0.2">
      <c r="B165" s="90" t="s">
        <v>47</v>
      </c>
      <c r="C165" s="94">
        <f t="shared" si="52"/>
        <v>26</v>
      </c>
      <c r="D165" s="95">
        <f t="shared" si="52"/>
        <v>14</v>
      </c>
      <c r="E165" s="10">
        <f t="shared" si="45"/>
        <v>40</v>
      </c>
      <c r="F165" s="94">
        <f t="shared" si="53"/>
        <v>0</v>
      </c>
      <c r="G165" s="95">
        <f t="shared" si="53"/>
        <v>0</v>
      </c>
      <c r="H165" s="91">
        <f t="shared" si="47"/>
        <v>0</v>
      </c>
      <c r="I165" s="94">
        <f t="shared" si="54"/>
        <v>0</v>
      </c>
      <c r="J165" s="95">
        <f t="shared" si="54"/>
        <v>0</v>
      </c>
      <c r="K165" s="10">
        <f t="shared" si="51"/>
        <v>0</v>
      </c>
      <c r="L165" s="12">
        <f t="shared" si="43"/>
        <v>26</v>
      </c>
      <c r="M165" s="13">
        <f t="shared" si="43"/>
        <v>14</v>
      </c>
      <c r="N165" s="11">
        <f t="shared" si="50"/>
        <v>40</v>
      </c>
    </row>
    <row r="166" spans="2:14" ht="21" x14ac:dyDescent="0.2">
      <c r="B166" s="90" t="s">
        <v>48</v>
      </c>
      <c r="C166" s="94">
        <f t="shared" si="52"/>
        <v>24</v>
      </c>
      <c r="D166" s="95">
        <f t="shared" si="52"/>
        <v>13</v>
      </c>
      <c r="E166" s="10">
        <f t="shared" si="45"/>
        <v>37</v>
      </c>
      <c r="F166" s="94">
        <f t="shared" si="53"/>
        <v>0</v>
      </c>
      <c r="G166" s="95">
        <f t="shared" si="53"/>
        <v>0</v>
      </c>
      <c r="H166" s="91">
        <f t="shared" si="47"/>
        <v>0</v>
      </c>
      <c r="I166" s="94">
        <f t="shared" si="54"/>
        <v>0</v>
      </c>
      <c r="J166" s="95">
        <f t="shared" si="54"/>
        <v>0</v>
      </c>
      <c r="K166" s="10">
        <f t="shared" si="51"/>
        <v>0</v>
      </c>
      <c r="L166" s="12">
        <f t="shared" si="43"/>
        <v>24</v>
      </c>
      <c r="M166" s="13">
        <f t="shared" si="43"/>
        <v>13</v>
      </c>
      <c r="N166" s="11">
        <f t="shared" si="50"/>
        <v>37</v>
      </c>
    </row>
    <row r="167" spans="2:14" ht="21.75" thickBot="1" x14ac:dyDescent="0.25">
      <c r="B167" s="92" t="s">
        <v>49</v>
      </c>
      <c r="C167" s="94">
        <f t="shared" si="52"/>
        <v>12</v>
      </c>
      <c r="D167" s="97">
        <f t="shared" si="52"/>
        <v>6</v>
      </c>
      <c r="E167" s="65">
        <f t="shared" si="45"/>
        <v>18</v>
      </c>
      <c r="F167" s="94">
        <f t="shared" si="53"/>
        <v>0</v>
      </c>
      <c r="G167" s="97">
        <f t="shared" si="53"/>
        <v>0</v>
      </c>
      <c r="H167" s="63">
        <f t="shared" si="47"/>
        <v>0</v>
      </c>
      <c r="I167" s="94">
        <f t="shared" si="54"/>
        <v>0</v>
      </c>
      <c r="J167" s="97">
        <f t="shared" si="54"/>
        <v>0</v>
      </c>
      <c r="K167" s="65">
        <f t="shared" si="51"/>
        <v>0</v>
      </c>
      <c r="L167" s="64">
        <f t="shared" si="43"/>
        <v>12</v>
      </c>
      <c r="M167" s="62">
        <f t="shared" si="43"/>
        <v>6</v>
      </c>
      <c r="N167" s="93">
        <f t="shared" si="50"/>
        <v>18</v>
      </c>
    </row>
    <row r="168" spans="2:14" ht="21.75" thickBot="1" x14ac:dyDescent="0.25">
      <c r="B168" s="56" t="s">
        <v>12</v>
      </c>
      <c r="C168" s="18">
        <f>SUM(C146:C167)</f>
        <v>6131</v>
      </c>
      <c r="D168" s="16">
        <f t="shared" ref="D168:H168" si="55">SUM(D146:D167)</f>
        <v>5854</v>
      </c>
      <c r="E168" s="17">
        <f t="shared" si="55"/>
        <v>11985</v>
      </c>
      <c r="F168" s="82">
        <f t="shared" si="55"/>
        <v>0</v>
      </c>
      <c r="G168" s="16">
        <f t="shared" si="55"/>
        <v>0</v>
      </c>
      <c r="H168" s="83">
        <f t="shared" si="55"/>
        <v>0</v>
      </c>
      <c r="I168" s="18">
        <f>SUM(I146:I167)</f>
        <v>0</v>
      </c>
      <c r="J168" s="16">
        <f>SUM(J146:J167)</f>
        <v>0</v>
      </c>
      <c r="K168" s="17">
        <f t="shared" ref="K168:N168" si="56">SUM(K146:K167)</f>
        <v>0</v>
      </c>
      <c r="L168" s="18">
        <f t="shared" si="56"/>
        <v>6131</v>
      </c>
      <c r="M168" s="16">
        <f t="shared" si="56"/>
        <v>5854</v>
      </c>
      <c r="N168" s="17">
        <f t="shared" si="56"/>
        <v>11985</v>
      </c>
    </row>
    <row r="169" spans="2:14" ht="15" thickBot="1" x14ac:dyDescent="0.25"/>
    <row r="170" spans="2:14" ht="21" x14ac:dyDescent="0.2">
      <c r="B170" s="247" t="s">
        <v>96</v>
      </c>
      <c r="C170" s="249"/>
      <c r="D170" s="249"/>
      <c r="E170" s="249"/>
      <c r="F170" s="249"/>
      <c r="G170" s="249"/>
      <c r="H170" s="249"/>
      <c r="I170" s="249"/>
      <c r="J170" s="249"/>
      <c r="K170" s="249"/>
      <c r="L170" s="249"/>
      <c r="M170" s="249"/>
      <c r="N170" s="251"/>
    </row>
    <row r="171" spans="2:14" ht="21.75" thickBot="1" x14ac:dyDescent="0.25">
      <c r="B171" s="248" t="s">
        <v>80</v>
      </c>
      <c r="C171" s="250"/>
      <c r="D171" s="250"/>
      <c r="E171" s="250"/>
      <c r="F171" s="250"/>
      <c r="G171" s="250"/>
      <c r="H171" s="250"/>
      <c r="I171" s="250"/>
      <c r="J171" s="250"/>
      <c r="K171" s="250"/>
      <c r="L171" s="250"/>
      <c r="M171" s="250"/>
      <c r="N171" s="252"/>
    </row>
    <row r="172" spans="2:14" ht="21" x14ac:dyDescent="0.2">
      <c r="B172" s="253" t="s">
        <v>24</v>
      </c>
      <c r="C172" s="247" t="s">
        <v>1</v>
      </c>
      <c r="D172" s="249"/>
      <c r="E172" s="258" t="s">
        <v>2</v>
      </c>
      <c r="F172" s="255" t="s">
        <v>3</v>
      </c>
      <c r="G172" s="249"/>
      <c r="H172" s="263" t="s">
        <v>4</v>
      </c>
      <c r="I172" s="253" t="s">
        <v>5</v>
      </c>
      <c r="J172" s="255"/>
      <c r="K172" s="258" t="s">
        <v>6</v>
      </c>
      <c r="L172" s="247" t="s">
        <v>7</v>
      </c>
      <c r="M172" s="249" t="s">
        <v>8</v>
      </c>
      <c r="N172" s="251" t="s">
        <v>9</v>
      </c>
    </row>
    <row r="173" spans="2:14" ht="21.75" thickBot="1" x14ac:dyDescent="0.25">
      <c r="B173" s="254"/>
      <c r="C173" s="3" t="s">
        <v>10</v>
      </c>
      <c r="D173" s="2" t="s">
        <v>11</v>
      </c>
      <c r="E173" s="259"/>
      <c r="F173" s="1" t="s">
        <v>10</v>
      </c>
      <c r="G173" s="2" t="s">
        <v>11</v>
      </c>
      <c r="H173" s="264"/>
      <c r="I173" s="3" t="s">
        <v>10</v>
      </c>
      <c r="J173" s="2" t="s">
        <v>11</v>
      </c>
      <c r="K173" s="259"/>
      <c r="L173" s="260"/>
      <c r="M173" s="261"/>
      <c r="N173" s="262"/>
    </row>
    <row r="174" spans="2:14" ht="21" x14ac:dyDescent="0.2">
      <c r="B174" s="75" t="s">
        <v>28</v>
      </c>
      <c r="C174" s="94">
        <f>C146+C62</f>
        <v>55</v>
      </c>
      <c r="D174" s="96">
        <f>D146+D62</f>
        <v>46</v>
      </c>
      <c r="E174" s="6">
        <f>C174+D174</f>
        <v>101</v>
      </c>
      <c r="F174" s="94">
        <f>F146+F62</f>
        <v>0</v>
      </c>
      <c r="G174" s="96">
        <f>G146+G62</f>
        <v>0</v>
      </c>
      <c r="H174" s="89">
        <f>F174+G174</f>
        <v>0</v>
      </c>
      <c r="I174" s="94">
        <f>I146+I62</f>
        <v>0</v>
      </c>
      <c r="J174" s="96">
        <f>J146+J62</f>
        <v>0</v>
      </c>
      <c r="K174" s="7">
        <f>I174+J174</f>
        <v>0</v>
      </c>
      <c r="L174" s="8">
        <f t="shared" ref="L174:M195" si="57">F174+C174+I174</f>
        <v>55</v>
      </c>
      <c r="M174" s="9">
        <f t="shared" si="57"/>
        <v>46</v>
      </c>
      <c r="N174" s="7">
        <f>L174+M174</f>
        <v>101</v>
      </c>
    </row>
    <row r="175" spans="2:14" ht="21" x14ac:dyDescent="0.2">
      <c r="B175" s="90" t="s">
        <v>29</v>
      </c>
      <c r="C175" s="94">
        <f t="shared" ref="C175:D190" si="58">C147+C63</f>
        <v>770</v>
      </c>
      <c r="D175" s="95">
        <f t="shared" si="58"/>
        <v>663</v>
      </c>
      <c r="E175" s="10">
        <f t="shared" ref="E175:E195" si="59">C175+D175</f>
        <v>1433</v>
      </c>
      <c r="F175" s="94">
        <f t="shared" ref="F175:G190" si="60">F147+F63</f>
        <v>0</v>
      </c>
      <c r="G175" s="95">
        <f t="shared" si="60"/>
        <v>0</v>
      </c>
      <c r="H175" s="91">
        <f t="shared" ref="H175:H195" si="61">F175+G175</f>
        <v>0</v>
      </c>
      <c r="I175" s="94">
        <f t="shared" ref="I175:J190" si="62">I147+I63</f>
        <v>0</v>
      </c>
      <c r="J175" s="95">
        <f t="shared" si="62"/>
        <v>0</v>
      </c>
      <c r="K175" s="11">
        <f t="shared" ref="K175:K178" si="63">I175+J175</f>
        <v>0</v>
      </c>
      <c r="L175" s="12">
        <f t="shared" si="57"/>
        <v>770</v>
      </c>
      <c r="M175" s="13">
        <f t="shared" si="57"/>
        <v>663</v>
      </c>
      <c r="N175" s="11">
        <f t="shared" ref="N175:N195" si="64">L175+M175</f>
        <v>1433</v>
      </c>
    </row>
    <row r="176" spans="2:14" ht="21" x14ac:dyDescent="0.2">
      <c r="B176" s="90" t="s">
        <v>30</v>
      </c>
      <c r="C176" s="94">
        <f t="shared" si="58"/>
        <v>3527</v>
      </c>
      <c r="D176" s="95">
        <f t="shared" si="58"/>
        <v>3469</v>
      </c>
      <c r="E176" s="10">
        <f t="shared" si="59"/>
        <v>6996</v>
      </c>
      <c r="F176" s="94">
        <f t="shared" si="60"/>
        <v>0</v>
      </c>
      <c r="G176" s="95">
        <f t="shared" si="60"/>
        <v>0</v>
      </c>
      <c r="H176" s="91">
        <f t="shared" si="61"/>
        <v>0</v>
      </c>
      <c r="I176" s="94">
        <f t="shared" si="62"/>
        <v>0</v>
      </c>
      <c r="J176" s="95">
        <f t="shared" si="62"/>
        <v>0</v>
      </c>
      <c r="K176" s="11">
        <f t="shared" si="63"/>
        <v>0</v>
      </c>
      <c r="L176" s="12">
        <f t="shared" si="57"/>
        <v>3527</v>
      </c>
      <c r="M176" s="13">
        <f t="shared" si="57"/>
        <v>3469</v>
      </c>
      <c r="N176" s="11">
        <f t="shared" si="64"/>
        <v>6996</v>
      </c>
    </row>
    <row r="177" spans="2:14" ht="21" x14ac:dyDescent="0.2">
      <c r="B177" s="90" t="s">
        <v>31</v>
      </c>
      <c r="C177" s="94">
        <f t="shared" si="58"/>
        <v>2260</v>
      </c>
      <c r="D177" s="95">
        <f t="shared" si="58"/>
        <v>2175</v>
      </c>
      <c r="E177" s="10">
        <f t="shared" si="59"/>
        <v>4435</v>
      </c>
      <c r="F177" s="94">
        <f t="shared" si="60"/>
        <v>0</v>
      </c>
      <c r="G177" s="95">
        <f t="shared" si="60"/>
        <v>0</v>
      </c>
      <c r="H177" s="91">
        <f t="shared" si="61"/>
        <v>0</v>
      </c>
      <c r="I177" s="94">
        <f t="shared" si="62"/>
        <v>0</v>
      </c>
      <c r="J177" s="95">
        <f t="shared" si="62"/>
        <v>0</v>
      </c>
      <c r="K177" s="11">
        <f t="shared" si="63"/>
        <v>0</v>
      </c>
      <c r="L177" s="12">
        <f t="shared" si="57"/>
        <v>2260</v>
      </c>
      <c r="M177" s="13">
        <f t="shared" si="57"/>
        <v>2175</v>
      </c>
      <c r="N177" s="11">
        <f t="shared" si="64"/>
        <v>4435</v>
      </c>
    </row>
    <row r="178" spans="2:14" ht="21" x14ac:dyDescent="0.2">
      <c r="B178" s="90" t="s">
        <v>32</v>
      </c>
      <c r="C178" s="94">
        <f t="shared" si="58"/>
        <v>3273</v>
      </c>
      <c r="D178" s="95">
        <f t="shared" si="58"/>
        <v>3285</v>
      </c>
      <c r="E178" s="10">
        <f t="shared" si="59"/>
        <v>6558</v>
      </c>
      <c r="F178" s="94">
        <f t="shared" si="60"/>
        <v>0</v>
      </c>
      <c r="G178" s="95">
        <f t="shared" si="60"/>
        <v>0</v>
      </c>
      <c r="H178" s="91">
        <f t="shared" si="61"/>
        <v>0</v>
      </c>
      <c r="I178" s="94">
        <f t="shared" si="62"/>
        <v>0</v>
      </c>
      <c r="J178" s="95">
        <f t="shared" si="62"/>
        <v>0</v>
      </c>
      <c r="K178" s="11">
        <f t="shared" si="63"/>
        <v>0</v>
      </c>
      <c r="L178" s="12">
        <f t="shared" si="57"/>
        <v>3273</v>
      </c>
      <c r="M178" s="13">
        <f t="shared" si="57"/>
        <v>3285</v>
      </c>
      <c r="N178" s="11">
        <f t="shared" si="64"/>
        <v>6558</v>
      </c>
    </row>
    <row r="179" spans="2:14" ht="21" x14ac:dyDescent="0.2">
      <c r="B179" s="90" t="s">
        <v>33</v>
      </c>
      <c r="C179" s="94">
        <f t="shared" si="58"/>
        <v>4283</v>
      </c>
      <c r="D179" s="95">
        <f t="shared" si="58"/>
        <v>4177</v>
      </c>
      <c r="E179" s="10">
        <f t="shared" si="59"/>
        <v>8460</v>
      </c>
      <c r="F179" s="94">
        <f t="shared" si="60"/>
        <v>0</v>
      </c>
      <c r="G179" s="95">
        <f t="shared" si="60"/>
        <v>0</v>
      </c>
      <c r="H179" s="91">
        <f t="shared" si="61"/>
        <v>0</v>
      </c>
      <c r="I179" s="94">
        <f t="shared" si="62"/>
        <v>0</v>
      </c>
      <c r="J179" s="95">
        <f t="shared" si="62"/>
        <v>0</v>
      </c>
      <c r="K179" s="10">
        <f t="shared" ref="K179:K195" si="65">J179+I179</f>
        <v>0</v>
      </c>
      <c r="L179" s="12">
        <f t="shared" si="57"/>
        <v>4283</v>
      </c>
      <c r="M179" s="13">
        <f t="shared" si="57"/>
        <v>4177</v>
      </c>
      <c r="N179" s="11">
        <f t="shared" si="64"/>
        <v>8460</v>
      </c>
    </row>
    <row r="180" spans="2:14" ht="21" x14ac:dyDescent="0.2">
      <c r="B180" s="90" t="s">
        <v>34</v>
      </c>
      <c r="C180" s="94">
        <f t="shared" si="58"/>
        <v>2389</v>
      </c>
      <c r="D180" s="95">
        <f t="shared" si="58"/>
        <v>2282</v>
      </c>
      <c r="E180" s="10">
        <f t="shared" si="59"/>
        <v>4671</v>
      </c>
      <c r="F180" s="94">
        <f t="shared" si="60"/>
        <v>0</v>
      </c>
      <c r="G180" s="95">
        <f t="shared" si="60"/>
        <v>0</v>
      </c>
      <c r="H180" s="91">
        <f t="shared" si="61"/>
        <v>0</v>
      </c>
      <c r="I180" s="94">
        <f t="shared" si="62"/>
        <v>0</v>
      </c>
      <c r="J180" s="95">
        <f t="shared" si="62"/>
        <v>0</v>
      </c>
      <c r="K180" s="10">
        <f t="shared" si="65"/>
        <v>0</v>
      </c>
      <c r="L180" s="12">
        <f t="shared" si="57"/>
        <v>2389</v>
      </c>
      <c r="M180" s="13">
        <f t="shared" si="57"/>
        <v>2282</v>
      </c>
      <c r="N180" s="11">
        <f t="shared" si="64"/>
        <v>4671</v>
      </c>
    </row>
    <row r="181" spans="2:14" ht="21" x14ac:dyDescent="0.2">
      <c r="B181" s="90" t="s">
        <v>35</v>
      </c>
      <c r="C181" s="94">
        <f t="shared" si="58"/>
        <v>1500</v>
      </c>
      <c r="D181" s="95">
        <f t="shared" si="58"/>
        <v>1441</v>
      </c>
      <c r="E181" s="10">
        <f t="shared" si="59"/>
        <v>2941</v>
      </c>
      <c r="F181" s="94">
        <f t="shared" si="60"/>
        <v>0</v>
      </c>
      <c r="G181" s="95">
        <f t="shared" si="60"/>
        <v>0</v>
      </c>
      <c r="H181" s="91">
        <f t="shared" si="61"/>
        <v>0</v>
      </c>
      <c r="I181" s="94">
        <f t="shared" si="62"/>
        <v>0</v>
      </c>
      <c r="J181" s="95">
        <f t="shared" si="62"/>
        <v>0</v>
      </c>
      <c r="K181" s="10">
        <f t="shared" si="65"/>
        <v>0</v>
      </c>
      <c r="L181" s="12">
        <f t="shared" si="57"/>
        <v>1500</v>
      </c>
      <c r="M181" s="13">
        <f t="shared" si="57"/>
        <v>1441</v>
      </c>
      <c r="N181" s="11">
        <f t="shared" si="64"/>
        <v>2941</v>
      </c>
    </row>
    <row r="182" spans="2:14" ht="21" x14ac:dyDescent="0.2">
      <c r="B182" s="90" t="s">
        <v>36</v>
      </c>
      <c r="C182" s="94">
        <f t="shared" si="58"/>
        <v>3432</v>
      </c>
      <c r="D182" s="95">
        <f t="shared" si="58"/>
        <v>3564</v>
      </c>
      <c r="E182" s="10">
        <f t="shared" si="59"/>
        <v>6996</v>
      </c>
      <c r="F182" s="94">
        <f t="shared" si="60"/>
        <v>0</v>
      </c>
      <c r="G182" s="95">
        <f t="shared" si="60"/>
        <v>0</v>
      </c>
      <c r="H182" s="91">
        <f t="shared" si="61"/>
        <v>0</v>
      </c>
      <c r="I182" s="94">
        <f t="shared" si="62"/>
        <v>0</v>
      </c>
      <c r="J182" s="95">
        <f t="shared" si="62"/>
        <v>0</v>
      </c>
      <c r="K182" s="10">
        <f t="shared" si="65"/>
        <v>0</v>
      </c>
      <c r="L182" s="12">
        <f t="shared" si="57"/>
        <v>3432</v>
      </c>
      <c r="M182" s="13">
        <f t="shared" si="57"/>
        <v>3564</v>
      </c>
      <c r="N182" s="11">
        <f t="shared" si="64"/>
        <v>6996</v>
      </c>
    </row>
    <row r="183" spans="2:14" ht="21" x14ac:dyDescent="0.2">
      <c r="B183" s="90" t="s">
        <v>37</v>
      </c>
      <c r="C183" s="94">
        <f t="shared" si="58"/>
        <v>3495</v>
      </c>
      <c r="D183" s="95">
        <f t="shared" si="58"/>
        <v>3522</v>
      </c>
      <c r="E183" s="10">
        <f t="shared" si="59"/>
        <v>7017</v>
      </c>
      <c r="F183" s="94">
        <f t="shared" si="60"/>
        <v>0</v>
      </c>
      <c r="G183" s="95">
        <f t="shared" si="60"/>
        <v>0</v>
      </c>
      <c r="H183" s="91">
        <f t="shared" si="61"/>
        <v>0</v>
      </c>
      <c r="I183" s="94">
        <f t="shared" si="62"/>
        <v>0</v>
      </c>
      <c r="J183" s="95">
        <f t="shared" si="62"/>
        <v>0</v>
      </c>
      <c r="K183" s="10">
        <f t="shared" si="65"/>
        <v>0</v>
      </c>
      <c r="L183" s="12">
        <f t="shared" si="57"/>
        <v>3495</v>
      </c>
      <c r="M183" s="13">
        <f t="shared" si="57"/>
        <v>3522</v>
      </c>
      <c r="N183" s="11">
        <f t="shared" si="64"/>
        <v>7017</v>
      </c>
    </row>
    <row r="184" spans="2:14" ht="21" x14ac:dyDescent="0.2">
      <c r="B184" s="90" t="s">
        <v>38</v>
      </c>
      <c r="C184" s="94">
        <f t="shared" si="58"/>
        <v>4701</v>
      </c>
      <c r="D184" s="95">
        <f t="shared" si="58"/>
        <v>4553</v>
      </c>
      <c r="E184" s="10">
        <f t="shared" si="59"/>
        <v>9254</v>
      </c>
      <c r="F184" s="94">
        <f t="shared" si="60"/>
        <v>0</v>
      </c>
      <c r="G184" s="95">
        <f t="shared" si="60"/>
        <v>0</v>
      </c>
      <c r="H184" s="91">
        <f t="shared" si="61"/>
        <v>0</v>
      </c>
      <c r="I184" s="94">
        <f t="shared" si="62"/>
        <v>0</v>
      </c>
      <c r="J184" s="95">
        <f t="shared" si="62"/>
        <v>0</v>
      </c>
      <c r="K184" s="10">
        <f t="shared" si="65"/>
        <v>0</v>
      </c>
      <c r="L184" s="12">
        <f t="shared" si="57"/>
        <v>4701</v>
      </c>
      <c r="M184" s="13">
        <f t="shared" si="57"/>
        <v>4553</v>
      </c>
      <c r="N184" s="11">
        <f t="shared" si="64"/>
        <v>9254</v>
      </c>
    </row>
    <row r="185" spans="2:14" ht="21" x14ac:dyDescent="0.2">
      <c r="B185" s="90" t="s">
        <v>39</v>
      </c>
      <c r="C185" s="94">
        <f t="shared" si="58"/>
        <v>5473</v>
      </c>
      <c r="D185" s="95">
        <f t="shared" si="58"/>
        <v>5088</v>
      </c>
      <c r="E185" s="10">
        <f t="shared" si="59"/>
        <v>10561</v>
      </c>
      <c r="F185" s="94">
        <f t="shared" si="60"/>
        <v>0</v>
      </c>
      <c r="G185" s="95">
        <f t="shared" si="60"/>
        <v>0</v>
      </c>
      <c r="H185" s="91">
        <f t="shared" si="61"/>
        <v>0</v>
      </c>
      <c r="I185" s="94">
        <f t="shared" si="62"/>
        <v>0</v>
      </c>
      <c r="J185" s="95">
        <f t="shared" si="62"/>
        <v>0</v>
      </c>
      <c r="K185" s="10">
        <f t="shared" si="65"/>
        <v>0</v>
      </c>
      <c r="L185" s="12">
        <f t="shared" si="57"/>
        <v>5473</v>
      </c>
      <c r="M185" s="13">
        <f t="shared" si="57"/>
        <v>5088</v>
      </c>
      <c r="N185" s="11">
        <f t="shared" si="64"/>
        <v>10561</v>
      </c>
    </row>
    <row r="186" spans="2:14" ht="21" x14ac:dyDescent="0.2">
      <c r="B186" s="90" t="s">
        <v>40</v>
      </c>
      <c r="C186" s="94">
        <f t="shared" si="58"/>
        <v>4318</v>
      </c>
      <c r="D186" s="95">
        <f t="shared" si="58"/>
        <v>4055</v>
      </c>
      <c r="E186" s="10">
        <f t="shared" si="59"/>
        <v>8373</v>
      </c>
      <c r="F186" s="94">
        <f t="shared" si="60"/>
        <v>0</v>
      </c>
      <c r="G186" s="95">
        <f t="shared" si="60"/>
        <v>0</v>
      </c>
      <c r="H186" s="91">
        <f t="shared" si="61"/>
        <v>0</v>
      </c>
      <c r="I186" s="94">
        <f t="shared" si="62"/>
        <v>0</v>
      </c>
      <c r="J186" s="95">
        <f t="shared" si="62"/>
        <v>0</v>
      </c>
      <c r="K186" s="10">
        <f t="shared" si="65"/>
        <v>0</v>
      </c>
      <c r="L186" s="12">
        <f t="shared" si="57"/>
        <v>4318</v>
      </c>
      <c r="M186" s="13">
        <f t="shared" si="57"/>
        <v>4055</v>
      </c>
      <c r="N186" s="11">
        <f t="shared" si="64"/>
        <v>8373</v>
      </c>
    </row>
    <row r="187" spans="2:14" ht="21" x14ac:dyDescent="0.2">
      <c r="B187" s="90" t="s">
        <v>41</v>
      </c>
      <c r="C187" s="94">
        <f t="shared" si="58"/>
        <v>3701</v>
      </c>
      <c r="D187" s="95">
        <f t="shared" si="58"/>
        <v>3434</v>
      </c>
      <c r="E187" s="10">
        <f t="shared" si="59"/>
        <v>7135</v>
      </c>
      <c r="F187" s="94">
        <f t="shared" si="60"/>
        <v>0</v>
      </c>
      <c r="G187" s="95">
        <f t="shared" si="60"/>
        <v>0</v>
      </c>
      <c r="H187" s="91">
        <f t="shared" si="61"/>
        <v>0</v>
      </c>
      <c r="I187" s="94">
        <f t="shared" si="62"/>
        <v>0</v>
      </c>
      <c r="J187" s="95">
        <f t="shared" si="62"/>
        <v>0</v>
      </c>
      <c r="K187" s="10">
        <f t="shared" si="65"/>
        <v>0</v>
      </c>
      <c r="L187" s="12">
        <f t="shared" si="57"/>
        <v>3701</v>
      </c>
      <c r="M187" s="13">
        <f t="shared" si="57"/>
        <v>3434</v>
      </c>
      <c r="N187" s="11">
        <f t="shared" si="64"/>
        <v>7135</v>
      </c>
    </row>
    <row r="188" spans="2:14" ht="21" x14ac:dyDescent="0.2">
      <c r="B188" s="90" t="s">
        <v>42</v>
      </c>
      <c r="C188" s="94">
        <f t="shared" si="58"/>
        <v>3338</v>
      </c>
      <c r="D188" s="95">
        <f t="shared" si="58"/>
        <v>3044</v>
      </c>
      <c r="E188" s="10">
        <f t="shared" si="59"/>
        <v>6382</v>
      </c>
      <c r="F188" s="94">
        <f t="shared" si="60"/>
        <v>0</v>
      </c>
      <c r="G188" s="95">
        <f t="shared" si="60"/>
        <v>0</v>
      </c>
      <c r="H188" s="91">
        <f t="shared" si="61"/>
        <v>0</v>
      </c>
      <c r="I188" s="94">
        <f t="shared" si="62"/>
        <v>0</v>
      </c>
      <c r="J188" s="95">
        <f t="shared" si="62"/>
        <v>0</v>
      </c>
      <c r="K188" s="10">
        <f t="shared" si="65"/>
        <v>0</v>
      </c>
      <c r="L188" s="12">
        <f t="shared" si="57"/>
        <v>3338</v>
      </c>
      <c r="M188" s="13">
        <f t="shared" si="57"/>
        <v>3044</v>
      </c>
      <c r="N188" s="11">
        <f t="shared" si="64"/>
        <v>6382</v>
      </c>
    </row>
    <row r="189" spans="2:14" ht="21" x14ac:dyDescent="0.2">
      <c r="B189" s="90" t="s">
        <v>43</v>
      </c>
      <c r="C189" s="94">
        <f t="shared" si="58"/>
        <v>2512</v>
      </c>
      <c r="D189" s="95">
        <f t="shared" si="58"/>
        <v>2489</v>
      </c>
      <c r="E189" s="10">
        <f t="shared" si="59"/>
        <v>5001</v>
      </c>
      <c r="F189" s="94">
        <f t="shared" si="60"/>
        <v>0</v>
      </c>
      <c r="G189" s="95">
        <f t="shared" si="60"/>
        <v>0</v>
      </c>
      <c r="H189" s="91">
        <f t="shared" si="61"/>
        <v>0</v>
      </c>
      <c r="I189" s="94">
        <f t="shared" si="62"/>
        <v>0</v>
      </c>
      <c r="J189" s="95">
        <f t="shared" si="62"/>
        <v>0</v>
      </c>
      <c r="K189" s="10">
        <f t="shared" si="65"/>
        <v>0</v>
      </c>
      <c r="L189" s="12">
        <f t="shared" si="57"/>
        <v>2512</v>
      </c>
      <c r="M189" s="13">
        <f t="shared" si="57"/>
        <v>2489</v>
      </c>
      <c r="N189" s="11">
        <f t="shared" si="64"/>
        <v>5001</v>
      </c>
    </row>
    <row r="190" spans="2:14" ht="21" x14ac:dyDescent="0.2">
      <c r="B190" s="90" t="s">
        <v>44</v>
      </c>
      <c r="C190" s="94">
        <f t="shared" si="58"/>
        <v>1985</v>
      </c>
      <c r="D190" s="95">
        <f t="shared" si="58"/>
        <v>1923</v>
      </c>
      <c r="E190" s="10">
        <f t="shared" si="59"/>
        <v>3908</v>
      </c>
      <c r="F190" s="94">
        <f t="shared" si="60"/>
        <v>0</v>
      </c>
      <c r="G190" s="95">
        <f t="shared" si="60"/>
        <v>0</v>
      </c>
      <c r="H190" s="91">
        <f t="shared" si="61"/>
        <v>0</v>
      </c>
      <c r="I190" s="94">
        <f t="shared" si="62"/>
        <v>0</v>
      </c>
      <c r="J190" s="95">
        <f t="shared" si="62"/>
        <v>0</v>
      </c>
      <c r="K190" s="10">
        <f t="shared" si="65"/>
        <v>0</v>
      </c>
      <c r="L190" s="12">
        <f t="shared" si="57"/>
        <v>1985</v>
      </c>
      <c r="M190" s="13">
        <f t="shared" si="57"/>
        <v>1923</v>
      </c>
      <c r="N190" s="11">
        <f t="shared" si="64"/>
        <v>3908</v>
      </c>
    </row>
    <row r="191" spans="2:14" ht="21" x14ac:dyDescent="0.2">
      <c r="B191" s="90" t="s">
        <v>45</v>
      </c>
      <c r="C191" s="94">
        <f t="shared" ref="C191:D195" si="66">C163+C79</f>
        <v>1343</v>
      </c>
      <c r="D191" s="95">
        <f t="shared" si="66"/>
        <v>1359</v>
      </c>
      <c r="E191" s="10">
        <f t="shared" si="59"/>
        <v>2702</v>
      </c>
      <c r="F191" s="94">
        <f t="shared" ref="F191:G195" si="67">F163+F79</f>
        <v>0</v>
      </c>
      <c r="G191" s="95">
        <f t="shared" si="67"/>
        <v>0</v>
      </c>
      <c r="H191" s="91">
        <f t="shared" si="61"/>
        <v>0</v>
      </c>
      <c r="I191" s="94">
        <f t="shared" ref="I191:J195" si="68">I163+I79</f>
        <v>0</v>
      </c>
      <c r="J191" s="95">
        <f t="shared" si="68"/>
        <v>0</v>
      </c>
      <c r="K191" s="10">
        <f t="shared" si="65"/>
        <v>0</v>
      </c>
      <c r="L191" s="12">
        <f t="shared" si="57"/>
        <v>1343</v>
      </c>
      <c r="M191" s="13">
        <f t="shared" si="57"/>
        <v>1359</v>
      </c>
      <c r="N191" s="11">
        <f t="shared" si="64"/>
        <v>2702</v>
      </c>
    </row>
    <row r="192" spans="2:14" ht="21" x14ac:dyDescent="0.2">
      <c r="B192" s="90" t="s">
        <v>46</v>
      </c>
      <c r="C192" s="94">
        <f t="shared" si="66"/>
        <v>859</v>
      </c>
      <c r="D192" s="95">
        <f t="shared" si="66"/>
        <v>900</v>
      </c>
      <c r="E192" s="10">
        <f t="shared" si="59"/>
        <v>1759</v>
      </c>
      <c r="F192" s="94">
        <f t="shared" si="67"/>
        <v>0</v>
      </c>
      <c r="G192" s="95">
        <f t="shared" si="67"/>
        <v>0</v>
      </c>
      <c r="H192" s="91">
        <f t="shared" si="61"/>
        <v>0</v>
      </c>
      <c r="I192" s="94">
        <f t="shared" si="68"/>
        <v>0</v>
      </c>
      <c r="J192" s="95">
        <f t="shared" si="68"/>
        <v>0</v>
      </c>
      <c r="K192" s="10">
        <f t="shared" si="65"/>
        <v>0</v>
      </c>
      <c r="L192" s="12">
        <f t="shared" si="57"/>
        <v>859</v>
      </c>
      <c r="M192" s="13">
        <f t="shared" si="57"/>
        <v>900</v>
      </c>
      <c r="N192" s="11">
        <f t="shared" si="64"/>
        <v>1759</v>
      </c>
    </row>
    <row r="193" spans="2:14" ht="21" x14ac:dyDescent="0.2">
      <c r="B193" s="90" t="s">
        <v>47</v>
      </c>
      <c r="C193" s="94">
        <f t="shared" si="66"/>
        <v>489</v>
      </c>
      <c r="D193" s="95">
        <f t="shared" si="66"/>
        <v>645</v>
      </c>
      <c r="E193" s="10">
        <f t="shared" si="59"/>
        <v>1134</v>
      </c>
      <c r="F193" s="94">
        <f t="shared" si="67"/>
        <v>0</v>
      </c>
      <c r="G193" s="95">
        <f t="shared" si="67"/>
        <v>0</v>
      </c>
      <c r="H193" s="91">
        <f t="shared" si="61"/>
        <v>0</v>
      </c>
      <c r="I193" s="94">
        <f t="shared" si="68"/>
        <v>0</v>
      </c>
      <c r="J193" s="95">
        <f t="shared" si="68"/>
        <v>0</v>
      </c>
      <c r="K193" s="10">
        <f t="shared" si="65"/>
        <v>0</v>
      </c>
      <c r="L193" s="12">
        <f t="shared" si="57"/>
        <v>489</v>
      </c>
      <c r="M193" s="13">
        <f t="shared" si="57"/>
        <v>645</v>
      </c>
      <c r="N193" s="11">
        <f t="shared" si="64"/>
        <v>1134</v>
      </c>
    </row>
    <row r="194" spans="2:14" ht="21" x14ac:dyDescent="0.2">
      <c r="B194" s="90" t="s">
        <v>48</v>
      </c>
      <c r="C194" s="94">
        <f t="shared" si="66"/>
        <v>464</v>
      </c>
      <c r="D194" s="95">
        <f t="shared" si="66"/>
        <v>537</v>
      </c>
      <c r="E194" s="10">
        <f t="shared" si="59"/>
        <v>1001</v>
      </c>
      <c r="F194" s="94">
        <f t="shared" si="67"/>
        <v>0</v>
      </c>
      <c r="G194" s="95">
        <f t="shared" si="67"/>
        <v>0</v>
      </c>
      <c r="H194" s="91">
        <f t="shared" si="61"/>
        <v>0</v>
      </c>
      <c r="I194" s="94">
        <f t="shared" si="68"/>
        <v>0</v>
      </c>
      <c r="J194" s="95">
        <f t="shared" si="68"/>
        <v>0</v>
      </c>
      <c r="K194" s="10">
        <f t="shared" si="65"/>
        <v>0</v>
      </c>
      <c r="L194" s="12">
        <f t="shared" si="57"/>
        <v>464</v>
      </c>
      <c r="M194" s="13">
        <f t="shared" si="57"/>
        <v>537</v>
      </c>
      <c r="N194" s="11">
        <f t="shared" si="64"/>
        <v>1001</v>
      </c>
    </row>
    <row r="195" spans="2:14" ht="21.75" thickBot="1" x14ac:dyDescent="0.25">
      <c r="B195" s="92" t="s">
        <v>49</v>
      </c>
      <c r="C195" s="94">
        <f t="shared" si="66"/>
        <v>467</v>
      </c>
      <c r="D195" s="97">
        <f t="shared" si="66"/>
        <v>508</v>
      </c>
      <c r="E195" s="65">
        <f t="shared" si="59"/>
        <v>975</v>
      </c>
      <c r="F195" s="94">
        <f t="shared" si="67"/>
        <v>0</v>
      </c>
      <c r="G195" s="97">
        <f t="shared" si="67"/>
        <v>0</v>
      </c>
      <c r="H195" s="63">
        <f t="shared" si="61"/>
        <v>0</v>
      </c>
      <c r="I195" s="94">
        <f t="shared" si="68"/>
        <v>0</v>
      </c>
      <c r="J195" s="97">
        <f t="shared" si="68"/>
        <v>0</v>
      </c>
      <c r="K195" s="65">
        <f t="shared" si="65"/>
        <v>0</v>
      </c>
      <c r="L195" s="64">
        <f t="shared" si="57"/>
        <v>467</v>
      </c>
      <c r="M195" s="62">
        <f t="shared" si="57"/>
        <v>508</v>
      </c>
      <c r="N195" s="93">
        <f t="shared" si="64"/>
        <v>975</v>
      </c>
    </row>
    <row r="196" spans="2:14" ht="21.75" thickBot="1" x14ac:dyDescent="0.25">
      <c r="B196" s="56" t="s">
        <v>12</v>
      </c>
      <c r="C196" s="18">
        <f>SUM(C174:C195)</f>
        <v>54634</v>
      </c>
      <c r="D196" s="16">
        <f t="shared" ref="D196:H196" si="69">SUM(D174:D195)</f>
        <v>53159</v>
      </c>
      <c r="E196" s="17">
        <f t="shared" si="69"/>
        <v>107793</v>
      </c>
      <c r="F196" s="82">
        <f t="shared" si="69"/>
        <v>0</v>
      </c>
      <c r="G196" s="16">
        <f t="shared" si="69"/>
        <v>0</v>
      </c>
      <c r="H196" s="83">
        <f t="shared" si="69"/>
        <v>0</v>
      </c>
      <c r="I196" s="18">
        <f>SUM(I174:I195)</f>
        <v>0</v>
      </c>
      <c r="J196" s="16">
        <f>SUM(J174:J195)</f>
        <v>0</v>
      </c>
      <c r="K196" s="17">
        <f t="shared" ref="K196:N196" si="70">SUM(K174:K195)</f>
        <v>0</v>
      </c>
      <c r="L196" s="18">
        <f t="shared" si="70"/>
        <v>54634</v>
      </c>
      <c r="M196" s="16">
        <f t="shared" si="70"/>
        <v>53159</v>
      </c>
      <c r="N196" s="17">
        <f t="shared" si="70"/>
        <v>107793</v>
      </c>
    </row>
  </sheetData>
  <mergeCells count="84">
    <mergeCell ref="B2:N2"/>
    <mergeCell ref="B3:N3"/>
    <mergeCell ref="B4:B5"/>
    <mergeCell ref="C4:D4"/>
    <mergeCell ref="E4:E5"/>
    <mergeCell ref="F4:G4"/>
    <mergeCell ref="H4:H5"/>
    <mergeCell ref="I4:J4"/>
    <mergeCell ref="K4:K5"/>
    <mergeCell ref="L4:L5"/>
    <mergeCell ref="B59:N59"/>
    <mergeCell ref="M4:M5"/>
    <mergeCell ref="N4:N5"/>
    <mergeCell ref="B30:N30"/>
    <mergeCell ref="B31:N31"/>
    <mergeCell ref="B32:B33"/>
    <mergeCell ref="C32:D32"/>
    <mergeCell ref="E32:E33"/>
    <mergeCell ref="F32:G32"/>
    <mergeCell ref="H32:H33"/>
    <mergeCell ref="I32:J32"/>
    <mergeCell ref="K32:K33"/>
    <mergeCell ref="L32:L33"/>
    <mergeCell ref="M32:M33"/>
    <mergeCell ref="N32:N33"/>
    <mergeCell ref="B58:N58"/>
    <mergeCell ref="B87:N87"/>
    <mergeCell ref="B60:B61"/>
    <mergeCell ref="C60:D60"/>
    <mergeCell ref="E60:E61"/>
    <mergeCell ref="F60:G60"/>
    <mergeCell ref="H60:H61"/>
    <mergeCell ref="I60:J60"/>
    <mergeCell ref="K60:K61"/>
    <mergeCell ref="L60:L61"/>
    <mergeCell ref="M60:M61"/>
    <mergeCell ref="N60:N61"/>
    <mergeCell ref="B86:N86"/>
    <mergeCell ref="B115:N115"/>
    <mergeCell ref="B88:B89"/>
    <mergeCell ref="C88:D88"/>
    <mergeCell ref="E88:E89"/>
    <mergeCell ref="F88:G88"/>
    <mergeCell ref="H88:H89"/>
    <mergeCell ref="I88:J88"/>
    <mergeCell ref="K88:K89"/>
    <mergeCell ref="L88:L89"/>
    <mergeCell ref="M88:M89"/>
    <mergeCell ref="N88:N89"/>
    <mergeCell ref="B114:N114"/>
    <mergeCell ref="B143:N143"/>
    <mergeCell ref="B116:B117"/>
    <mergeCell ref="C116:D116"/>
    <mergeCell ref="E116:E117"/>
    <mergeCell ref="F116:G116"/>
    <mergeCell ref="H116:H117"/>
    <mergeCell ref="I116:J116"/>
    <mergeCell ref="K116:K117"/>
    <mergeCell ref="L116:L117"/>
    <mergeCell ref="M116:M117"/>
    <mergeCell ref="N116:N117"/>
    <mergeCell ref="B142:N142"/>
    <mergeCell ref="B171:N171"/>
    <mergeCell ref="B144:B145"/>
    <mergeCell ref="C144:D144"/>
    <mergeCell ref="E144:E145"/>
    <mergeCell ref="F144:G144"/>
    <mergeCell ref="H144:H145"/>
    <mergeCell ref="I144:J144"/>
    <mergeCell ref="K144:K145"/>
    <mergeCell ref="L144:L145"/>
    <mergeCell ref="M144:M145"/>
    <mergeCell ref="N144:N145"/>
    <mergeCell ref="B170:N170"/>
    <mergeCell ref="K172:K173"/>
    <mergeCell ref="L172:L173"/>
    <mergeCell ref="M172:M173"/>
    <mergeCell ref="N172:N173"/>
    <mergeCell ref="B172:B173"/>
    <mergeCell ref="C172:D172"/>
    <mergeCell ref="E172:E173"/>
    <mergeCell ref="F172:G172"/>
    <mergeCell ref="H172:H173"/>
    <mergeCell ref="I172:J17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جمع بندی خانه بهداشت ضمیمه</vt:lpstr>
      <vt:lpstr>جمع بندی خانه بهداشت غیر ضمیمه</vt:lpstr>
      <vt:lpstr>جمع کل روستایی</vt:lpstr>
      <vt:lpstr>جمع به تفکیک گروه سنی روستایی</vt:lpstr>
      <vt:lpstr>خانوار روستایی</vt:lpstr>
      <vt:lpstr>جمع بندی پایگاه سلامت ضمیمه</vt:lpstr>
      <vt:lpstr>جمع بندی پایگاه سلامت غیر ضمیمه</vt:lpstr>
      <vt:lpstr>جمع کل شهری</vt:lpstr>
      <vt:lpstr>جمع به تفکیک گروه سنی شهری</vt:lpstr>
      <vt:lpstr>خانوار شهری</vt:lpstr>
      <vt:lpstr>جمع به تفکیک گروه سنی شهرستان ک</vt:lpstr>
      <vt:lpstr>جمعیت به تفکیک ملیت، شهر، روستا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2023-05-08T09:40:05Z</cp:lastPrinted>
  <dcterms:created xsi:type="dcterms:W3CDTF">2022-06-28T04:22:51Z</dcterms:created>
  <dcterms:modified xsi:type="dcterms:W3CDTF">2023-07-22T06:55:48Z</dcterms:modified>
</cp:coreProperties>
</file>